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49" documentId="120_S{2AC9BD13-BADA-5192-A53E-5A8FF88502F6}" xr6:coauthVersionLast="47" xr6:coauthVersionMax="47" xr10:uidLastSave="{2C5D384F-6531-4384-9EF0-6CD929EA578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<sst xmlns="http://schemas.openxmlformats.org/spreadsheetml/2006/main" count="180286" uniqueCount="39128">
  <si>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</si>
  <si>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</si>
  <si>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</si>
  <si>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</si>
  <si>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</si>
  <si>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</si>
  <si>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</si>
  <si>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</si>
  <si>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</si>
  <si>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</si>
  <si>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</si>
  <si>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</si>
  <si>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</si>
  <si>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</si>
  <si>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</si>
  <si>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</si>
  <si>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</si>
  <si>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</si>
  <si>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</si>
  <si>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</si>
  <si>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</si>
  <si>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</si>
  <si>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</si>
  <si>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</si>
  <si>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</si>
  <si>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</si>
  <si>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</si>
  <si>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</si>
  <si>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</si>
  <si>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</si>
  <si>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</si>
  <si>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</si>
  <si>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</si>
  <si>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</si>
  <si>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</si>
  <si>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</si>
  <si>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</si>
  <si>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</si>
  <si>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</si>
  <si>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</si>
  <si>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</si>
  <si>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</si>
  <si>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</si>
  <si>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</si>
  <si>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</si>
  <si>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</si>
  <si>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</si>
  <si>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</si>
  <si>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</si>
  <si>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</si>
  <si>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</si>
  <si>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</si>
  <si>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</si>
  <si>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</si>
  <si>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</si>
  <si>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</si>
  <si>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</si>
  <si>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</si>
  <si>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</si>
  <si>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</si>
  <si>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</si>
  <si>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</si>
  <si>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</si>
  <si>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</si>
  <si>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</si>
  <si>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</si>
  <si>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</si>
  <si>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</si>
  <si>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</si>
  <si>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</si>
  <si>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</si>
  <si>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</si>
  <si>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</si>
  <si>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</si>
  <si>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</si>
  <si>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</si>
  <si>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</si>
  <si>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</si>
  <si>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</si>
  <si>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</si>
  <si>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</si>
  <si>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</si>
  <si>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</si>
  <si>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</si>
  <si>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</si>
  <si>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</si>
  <si>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</si>
  <si>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</si>
  <si>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</si>
  <si>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</si>
  <si>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</si>
  <si>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</si>
  <si>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</si>
  <si>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</si>
  <si>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</si>
  <si>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</si>
  <si>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</si>
  <si>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</si>
  <si>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</si>
  <si>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</si>
  <si>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</si>
  <si>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</si>
  <si>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</si>
  <si>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</si>
  <si>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</si>
  <si>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</si>
  <si>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</si>
  <si>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</si>
  <si>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</si>
  <si>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</si>
  <si>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</si>
  <si>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</si>
  <si>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</si>
  <si>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</si>
  <si>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</si>
  <si>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</si>
  <si>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</si>
  <si>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</si>
  <si>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</si>
  <si>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</si>
  <si>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</si>
  <si>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</si>
  <si>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</si>
  <si>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</si>
  <si>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</si>
  <si>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</si>
  <si>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</si>
  <si>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</si>
  <si>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</si>
  <si>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</si>
  <si>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</si>
  <si>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</si>
  <si>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</si>
  <si>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</si>
  <si>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</si>
  <si>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</si>
  <si>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</si>
  <si>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</si>
  <si>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</si>
  <si>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</si>
  <si>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</si>
  <si>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</si>
  <si>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</si>
  <si>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</si>
  <si>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</si>
  <si>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</si>
  <si>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</si>
  <si>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</si>
  <si>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</si>
  <si>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</si>
  <si>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</si>
  <si>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</si>
  <si>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</si>
  <si>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</si>
  <si>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</si>
  <si>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</si>
  <si>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</si>
  <si>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</si>
  <si>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</si>
  <si>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</si>
  <si>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</si>
  <si>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</si>
  <si>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</si>
  <si>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</si>
  <si>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</si>
  <si>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</si>
  <si>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</si>
  <si>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</si>
  <si>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</si>
  <si>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</si>
  <si>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</si>
  <si>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</si>
  <si>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</si>
  <si>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</si>
  <si>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</si>
  <si>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</si>
  <si>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</si>
  <si>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</si>
  <si>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</si>
  <si>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</si>
  <si>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</si>
  <si>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</si>
  <si>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</si>
  <si>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</si>
  <si>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</si>
  <si>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</si>
  <si>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</si>
  <si>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</si>
  <si>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</si>
  <si>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</si>
  <si>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</si>
  <si>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</si>
  <si>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</si>
  <si>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</si>
  <si>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</si>
  <si>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</si>
  <si>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</si>
  <si>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</si>
  <si>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</si>
  <si>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</si>
  <si>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</si>
  <si>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</si>
  <si>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</si>
  <si>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</si>
  <si>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</si>
  <si>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</si>
  <si>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</si>
  <si>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</si>
  <si>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</si>
  <si>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</si>
  <si>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</si>
  <si>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</si>
  <si>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</si>
  <si>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</si>
  <si>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</si>
  <si>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</si>
  <si>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</si>
  <si>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</si>
  <si>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</si>
  <si>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</si>
  <si>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</si>
  <si>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</si>
  <si>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</si>
  <si>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</si>
  <si>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</si>
  <si>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</si>
  <si>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</si>
  <si>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</si>
  <si>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</si>
  <si>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</si>
  <si>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</si>
  <si>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</si>
  <si>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</si>
  <si>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</si>
  <si>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</si>
  <si>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</si>
  <si>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</si>
  <si>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</si>
  <si>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</si>
  <si>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</si>
  <si>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</si>
  <si>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</si>
  <si>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</si>
  <si>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</si>
  <si>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</si>
  <si>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</si>
  <si>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</si>
  <si>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</si>
  <si>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</si>
  <si>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</si>
  <si>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</si>
  <si>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</si>
  <si>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</si>
  <si>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</si>
  <si>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</si>
  <si>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</si>
  <si>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</si>
  <si>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</si>
  <si>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</si>
  <si>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</si>
  <si>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</si>
  <si>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</si>
  <si>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</si>
  <si>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</si>
  <si>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</si>
  <si>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</si>
  <si>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</si>
  <si>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</si>
  <si>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</si>
  <si>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</si>
  <si>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</si>
  <si>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</si>
  <si>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</si>
  <si>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</si>
  <si>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</si>
  <si>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</si>
  <si>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</si>
  <si>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</si>
  <si>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</si>
  <si>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</si>
  <si>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</si>
  <si>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</si>
  <si>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</si>
  <si>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</si>
  <si>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</si>
  <si>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</si>
  <si>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</si>
  <si>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</si>
  <si>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</si>
  <si>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</si>
  <si>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</si>
  <si>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</si>
  <si>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</si>
  <si>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</si>
  <si>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</si>
  <si>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</si>
  <si>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</si>
  <si>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</si>
  <si>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</si>
  <si>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</si>
  <si>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</si>
  <si>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</si>
  <si>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</si>
  <si>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</si>
  <si>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</si>
  <si>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</si>
  <si>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</si>
  <si>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</si>
  <si>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</si>
  <si>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</si>
  <si>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</si>
  <si>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</si>
  <si>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</si>
  <si>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</si>
  <si>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</si>
  <si>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</si>
  <si>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</si>
  <si>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</si>
  <si>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</si>
  <si>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</si>
  <si>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</si>
  <si>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</si>
  <si>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</si>
  <si>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</si>
  <si>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</si>
  <si>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</si>
  <si>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</si>
  <si>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</si>
  <si>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</si>
  <si>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</si>
  <si>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</si>
  <si>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</si>
  <si>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</si>
  <si>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</si>
  <si>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</si>
  <si>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</si>
  <si>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</si>
  <si>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</si>
  <si>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</si>
  <si>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</si>
  <si>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</si>
  <si>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</si>
  <si>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</si>
  <si>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</si>
  <si>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</si>
  <si>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</si>
  <si>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</si>
  <si>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</si>
  <si>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</si>
  <si>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</si>
  <si>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</si>
  <si>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</si>
  <si>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</si>
  <si>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</si>
  <si>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</si>
  <si>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</si>
  <si>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</si>
  <si>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</si>
  <si>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</si>
  <si>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</si>
  <si>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</si>
  <si>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</si>
  <si>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</si>
  <si>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</si>
  <si>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</si>
  <si>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</si>
  <si>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</si>
  <si>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</si>
  <si>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</si>
  <si>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</si>
  <si>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</si>
  <si>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</si>
  <si>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</si>
  <si>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</si>
  <si>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</si>
  <si>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</si>
  <si>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</si>
  <si>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</si>
  <si>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</si>
  <si>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</si>
  <si>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</si>
  <si>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</si>
  <si>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</si>
  <si>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</si>
  <si>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</si>
  <si>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</si>
  <si>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</si>
  <si>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</si>
  <si>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</si>
  <si>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</si>
  <si>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</si>
  <si>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</si>
  <si>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</si>
  <si>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</si>
  <si>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</si>
  <si>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</si>
  <si>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</si>
  <si>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</si>
  <si>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</si>
  <si>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</si>
  <si>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</si>
  <si>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</si>
  <si>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</si>
  <si>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</si>
  <si>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</si>
  <si>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</si>
  <si>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</si>
  <si>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</si>
  <si>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</si>
  <si>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</si>
  <si>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</si>
  <si>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</si>
  <si>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</si>
  <si>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</si>
  <si>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</si>
  <si>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</si>
  <si>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</si>
  <si>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</si>
  <si>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</si>
  <si>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</si>
  <si>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</si>
  <si>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</si>
  <si>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</si>
  <si>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</si>
  <si>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</si>
  <si>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</si>
  <si>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</si>
  <si>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</si>
  <si>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</si>
  <si>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</si>
  <si>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</si>
  <si>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</si>
  <si>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</si>
  <si>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</si>
  <si>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</si>
  <si>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</si>
  <si>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</si>
  <si>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</si>
  <si>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</si>
  <si>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</si>
  <si>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</si>
  <si>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</si>
  <si>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</si>
  <si>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</si>
  <si>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</si>
  <si>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</si>
  <si>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</si>
  <si>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</si>
  <si>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</si>
  <si>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</si>
  <si>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</si>
  <si>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</si>
  <si>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</si>
  <si>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</si>
  <si>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</si>
  <si>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</si>
  <si>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</si>
  <si>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</si>
  <si>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</si>
  <si>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</si>
  <si>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</si>
  <si>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</si>
  <si>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</si>
  <si>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</si>
  <si>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</si>
  <si>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</si>
  <si>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</si>
  <si>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</si>
  <si>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</si>
  <si>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</si>
  <si>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</si>
  <si>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</si>
  <si>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</si>
  <si>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</si>
  <si>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</si>
  <si>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</si>
  <si>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</si>
  <si>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</si>
  <si>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</si>
  <si>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</si>
  <si>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</si>
  <si>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</si>
  <si>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</si>
  <si>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</si>
  <si>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</si>
  <si>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</si>
  <si>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</si>
  <si>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</si>
  <si>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</si>
  <si>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</si>
  <si>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</si>
  <si>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</si>
  <si>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</si>
  <si>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</si>
  <si>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</si>
  <si>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</si>
  <si>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</si>
  <si>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</si>
  <si>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</si>
  <si>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</si>
  <si>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</si>
  <si>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</si>
  <si>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</si>
  <si>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</si>
  <si>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</si>
  <si>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</si>
  <si>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</si>
  <si>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</si>
  <si>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</si>
  <si>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</si>
  <si>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</si>
  <si>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</si>
  <si>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</si>
  <si>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</si>
  <si>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</si>
  <si>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</si>
  <si>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</si>
  <si>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</si>
  <si>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</si>
  <si>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</si>
  <si>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</si>
  <si>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</si>
  <si>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</si>
  <si>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</si>
  <si>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</si>
  <si>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</si>
  <si>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</si>
  <si>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</si>
  <si>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</si>
  <si>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</si>
  <si>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</si>
  <si>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</si>
  <si>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</si>
  <si>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</si>
  <si>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</si>
  <si>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</si>
  <si>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</si>
  <si>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</si>
  <si>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</si>
  <si>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</si>
  <si>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</si>
  <si>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</si>
  <si>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</si>
  <si>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</si>
  <si>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</si>
  <si>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</si>
  <si>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</si>
  <si>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</si>
  <si>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</si>
  <si>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</si>
  <si>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</si>
  <si>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</si>
  <si>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</si>
  <si>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</si>
  <si>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</si>
  <si>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</si>
  <si>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</si>
  <si>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</si>
  <si>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</si>
  <si>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</si>
  <si>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</si>
  <si>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</si>
  <si>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</si>
  <si>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</si>
  <si>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</si>
  <si>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</si>
  <si>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</si>
  <si>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</si>
  <si>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</si>
  <si>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</si>
  <si>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</si>
  <si>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</si>
  <si>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</si>
  <si>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</si>
  <si>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</si>
  <si>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</si>
  <si>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</si>
  <si>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</si>
  <si>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</si>
  <si>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</si>
  <si>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</si>
  <si>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</si>
  <si>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</si>
  <si>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</si>
  <si>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</si>
  <si>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</si>
  <si>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</si>
  <si>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</si>
  <si>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</si>
  <si>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</si>
  <si>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</si>
  <si>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</si>
  <si>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</si>
  <si>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</si>
  <si>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</si>
  <si>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</si>
  <si>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</si>
  <si>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</si>
  <si>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</si>
  <si>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</si>
  <si>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</si>
  <si>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</si>
  <si>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</si>
  <si>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</si>
  <si>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</si>
  <si>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</si>
  <si>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</si>
  <si>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</si>
  <si>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</si>
  <si>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</si>
  <si>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</si>
  <si>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</si>
  <si>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</si>
  <si>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</si>
  <si>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</si>
  <si>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</si>
  <si>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</si>
  <si>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</si>
  <si>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</si>
  <si>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</si>
  <si>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</si>
  <si>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</si>
  <si>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</si>
  <si>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</si>
  <si>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</si>
  <si>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</si>
  <si>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</si>
  <si>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</si>
  <si>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</si>
  <si>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</si>
  <si>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</si>
  <si>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</si>
  <si>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</si>
  <si>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</si>
  <si>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</si>
  <si>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</si>
  <si>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</si>
  <si>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</si>
  <si>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</si>
  <si>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</si>
  <si>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</si>
  <si>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</si>
  <si>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</si>
  <si>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</si>
  <si>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</si>
  <si>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</si>
  <si>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</si>
  <si>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</si>
  <si>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</si>
  <si>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</si>
  <si>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</si>
  <si>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</si>
  <si>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</si>
  <si>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</si>
  <si>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</si>
  <si>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</si>
  <si>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</si>
  <si>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</si>
  <si>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</si>
  <si>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</si>
  <si>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</si>
  <si>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</si>
  <si>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</si>
  <si>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</si>
  <si>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</si>
  <si>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</si>
  <si>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</si>
  <si>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</si>
  <si>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</si>
  <si>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</si>
  <si>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</si>
  <si>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</si>
  <si>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</si>
  <si>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</si>
  <si>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</si>
  <si>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</si>
  <si>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</si>
  <si>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</si>
  <si>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</si>
  <si>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</si>
  <si>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</si>
  <si>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</si>
  <si>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</si>
  <si>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</si>
  <si>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</si>
  <si>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</si>
  <si>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</si>
  <si>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</si>
  <si>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</si>
  <si>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</si>
  <si>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</si>
  <si>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</si>
  <si>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</si>
  <si>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</si>
  <si>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</si>
  <si>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</si>
  <si>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</si>
  <si>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</si>
  <si>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</si>
  <si>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</si>
  <si>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</si>
  <si>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</si>
  <si>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</si>
  <si>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</si>
  <si>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</si>
  <si>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</si>
  <si>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</si>
  <si>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</si>
  <si>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</si>
  <si>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</si>
  <si>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</si>
  <si>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</si>
  <si>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</si>
  <si>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</si>
  <si>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</si>
  <si>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</si>
  <si>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</si>
  <si>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</si>
  <si>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</si>
  <si>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</si>
  <si>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</si>
  <si>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</si>
  <si>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</si>
  <si>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</si>
  <si>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</si>
  <si>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</si>
  <si>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</si>
  <si>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</si>
  <si>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</si>
  <si>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</si>
  <si>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</si>
  <si>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</si>
  <si>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</si>
  <si>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</si>
  <si>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</si>
  <si>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</si>
  <si>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</si>
  <si>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</si>
  <si>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</si>
  <si>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</si>
  <si>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</si>
  <si>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</si>
  <si>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</si>
  <si>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</si>
  <si>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</si>
  <si>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</si>
  <si>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</si>
  <si>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</si>
  <si>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</si>
  <si>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</si>
  <si>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</si>
  <si>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</si>
  <si>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</si>
  <si>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</si>
  <si>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</si>
  <si>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</si>
  <si>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</si>
  <si>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</si>
  <si>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</si>
  <si>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</si>
  <si>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</si>
  <si>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</si>
  <si>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</si>
  <si>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</si>
  <si>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</si>
  <si>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</si>
  <si>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</si>
  <si>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</si>
  <si>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</si>
  <si>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</si>
  <si>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</si>
  <si>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</si>
  <si>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</si>
  <si>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</si>
  <si>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</si>
  <si>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</si>
  <si>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</si>
  <si>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</si>
  <si>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</si>
  <si>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</si>
  <si>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</si>
  <si>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</si>
  <si>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</si>
  <si>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</si>
  <si>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</si>
  <si>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</si>
  <si>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</si>
  <si>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</si>
  <si>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</si>
  <si>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</si>
  <si>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</si>
  <si>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</si>
  <si>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</si>
  <si>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</si>
  <si>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</si>
  <si>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</si>
  <si>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</si>
  <si>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</si>
  <si>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</si>
  <si>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</si>
  <si>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</si>
  <si>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</si>
  <si>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</si>
  <si>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</si>
  <si>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</si>
  <si>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</si>
  <si>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</si>
  <si>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</si>
  <si>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</si>
  <si>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</si>
  <si>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</si>
  <si>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</si>
  <si>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</si>
  <si>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</si>
  <si>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</si>
  <si>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</si>
  <si>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</si>
  <si>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</si>
  <si>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</si>
  <si>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</si>
  <si>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</si>
  <si>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</si>
  <si>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</si>
  <si>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</si>
  <si>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</si>
  <si>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</si>
  <si>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</si>
  <si>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</si>
  <si>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</si>
  <si>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</si>
  <si>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</si>
  <si>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</si>
  <si>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</si>
  <si>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</si>
  <si>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</si>
  <si>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</si>
  <si>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</si>
  <si>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</si>
  <si>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</si>
  <si>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</si>
  <si>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</si>
  <si>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</si>
  <si>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</si>
  <si>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</si>
  <si>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</si>
  <si>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</si>
  <si>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</si>
  <si>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</si>
  <si>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</si>
  <si>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</si>
  <si>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</si>
  <si>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</si>
  <si>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</si>
  <si>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</si>
  <si>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</si>
  <si>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</si>
  <si>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</si>
  <si>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</si>
  <si>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</si>
  <si>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</si>
  <si>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</si>
  <si>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</si>
  <si>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</si>
  <si>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</si>
  <si>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</si>
  <si>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</si>
  <si>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</si>
  <si>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</si>
  <si>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</si>
  <si>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</si>
  <si>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</si>
  <si>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</si>
  <si>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</si>
  <si>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</si>
  <si>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</si>
  <si>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</si>
  <si>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</si>
  <si>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</si>
  <si>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</si>
  <si>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</si>
  <si>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</si>
  <si>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</si>
  <si>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</si>
  <si>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</si>
  <si>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</si>
  <si>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</si>
  <si>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</si>
  <si>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</si>
  <si>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</si>
  <si>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</si>
  <si>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</si>
  <si>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</si>
  <si>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</si>
  <si>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</si>
  <si>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</si>
  <si>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</si>
  <si>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</si>
  <si>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</si>
  <si>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</si>
  <si>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</si>
  <si>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</si>
  <si>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</si>
  <si>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</si>
  <si>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</si>
  <si>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</si>
  <si>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</si>
  <si>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</si>
  <si>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</si>
  <si>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</si>
  <si>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</si>
  <si>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</si>
  <si>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</si>
  <si>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</si>
  <si>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</si>
  <si>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</si>
  <si>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</si>
  <si>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</si>
  <si>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</si>
  <si>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</si>
  <si>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</si>
  <si>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</si>
  <si>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</si>
  <si>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</si>
  <si>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</si>
  <si>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</si>
  <si>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</si>
  <si>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</si>
  <si>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</si>
  <si>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</si>
  <si>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</si>
  <si>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</si>
  <si>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</si>
  <si>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</si>
  <si>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</si>
  <si>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</si>
  <si>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</si>
  <si>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</si>
  <si>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</si>
  <si>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</si>
  <si>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</si>
  <si>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</si>
  <si>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</si>
  <si>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</si>
  <si>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</si>
  <si>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</si>
  <si>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</si>
  <si>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</si>
  <si>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</si>
  <si>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</si>
  <si>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</si>
  <si>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</si>
  <si>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</si>
  <si>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</si>
  <si>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</si>
  <si>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</si>
  <si>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</si>
  <si>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</si>
  <si>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</si>
  <si>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</si>
  <si>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</si>
  <si>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</si>
  <si>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</si>
  <si>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</si>
  <si>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</si>
  <si>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</si>
  <si>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</si>
  <si>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</si>
  <si>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</si>
  <si>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</si>
  <si>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</si>
  <si>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</si>
  <si>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</si>
  <si>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</si>
  <si>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</si>
  <si>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</si>
  <si>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</si>
  <si>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</si>
  <si>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</si>
  <si>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</si>
  <si>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</si>
  <si>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</si>
  <si>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</si>
  <si>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</si>
  <si>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</si>
  <si>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</si>
  <si>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</si>
  <si>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</si>
  <si>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</si>
  <si>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</si>
  <si>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</si>
  <si>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</si>
  <si>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</si>
  <si>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</si>
  <si>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</si>
  <si>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</si>
  <si>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</si>
  <si>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</si>
  <si>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</si>
  <si>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</si>
  <si>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</si>
  <si>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</si>
  <si>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</si>
  <si>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</si>
  <si>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</si>
  <si>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</si>
  <si>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</si>
  <si>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</si>
  <si>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</si>
  <si>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</si>
  <si>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</si>
  <si>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</si>
  <si>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</si>
  <si>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</si>
  <si>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</si>
  <si>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</si>
  <si>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</si>
  <si>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</si>
  <si>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</si>
  <si>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</si>
  <si>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</si>
  <si>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</si>
  <si>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</si>
  <si>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</si>
  <si>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</si>
  <si>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</si>
  <si>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</si>
  <si>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</si>
  <si>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</si>
  <si>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</si>
  <si>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</si>
  <si>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</si>
  <si>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</si>
  <si>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</si>
  <si>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</si>
  <si>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</si>
  <si>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</si>
  <si>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</si>
  <si>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</si>
  <si>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</si>
  <si>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</si>
  <si>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</si>
  <si>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</si>
  <si>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</si>
  <si>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</si>
  <si>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</si>
  <si>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</si>
  <si>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</si>
  <si>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</si>
  <si>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</si>
  <si>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</si>
  <si>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</si>
  <si>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</si>
  <si>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</si>
  <si>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</si>
  <si>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</si>
  <si>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</si>
  <si>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</si>
  <si>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</si>
  <si>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</si>
  <si>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</si>
  <si>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</si>
  <si>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</si>
  <si>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</si>
  <si>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</si>
  <si>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</si>
  <si>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</si>
  <si>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</si>
  <si>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</si>
  <si>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</si>
  <si>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</si>
  <si>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</si>
  <si>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</si>
  <si>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</si>
  <si>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</si>
  <si>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</si>
  <si>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</si>
  <si>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</si>
  <si>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</si>
  <si>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</si>
  <si>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</si>
  <si>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</si>
  <si>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</si>
  <si>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</si>
  <si>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</si>
  <si>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</si>
  <si>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</si>
  <si>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</si>
  <si>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</si>
  <si>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</si>
  <si>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</si>
  <si>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</si>
  <si>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</si>
  <si>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</si>
  <si>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</si>
  <si>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</si>
  <si>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</si>
  <si>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</si>
  <si>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</si>
  <si>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</si>
  <si>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</si>
  <si>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</si>
  <si>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</si>
  <si>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</si>
  <si>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</si>
  <si>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</si>
  <si>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</si>
  <si>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</si>
  <si>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</si>
  <si>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</si>
  <si>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</si>
  <si>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</si>
  <si>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</si>
  <si>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</si>
  <si>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</si>
  <si>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</si>
  <si>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</si>
  <si>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</si>
  <si>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</si>
  <si>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</si>
  <si>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</si>
  <si>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</si>
  <si>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</si>
  <si>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</si>
  <si>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</si>
  <si>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</si>
  <si>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</si>
  <si>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</si>
  <si>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</si>
  <si>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</si>
  <si>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</si>
  <si>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</si>
  <si>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</si>
  <si>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</si>
  <si>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</si>
  <si>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</si>
  <si>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</si>
  <si>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</si>
  <si>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</si>
  <si>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</si>
  <si>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</si>
  <si>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</si>
  <si>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</si>
  <si>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</si>
  <si>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</si>
  <si>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</si>
  <si>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</si>
  <si>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</si>
  <si>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</si>
  <si>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</si>
  <si>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</si>
  <si>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</si>
  <si>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</si>
  <si>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</si>
  <si>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</si>
  <si>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</si>
  <si>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</si>
  <si>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</si>
  <si>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</si>
  <si>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</si>
  <si>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</si>
  <si>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</si>
  <si>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</si>
  <si>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</si>
  <si>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</si>
  <si>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</si>
  <si>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</si>
  <si>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</si>
  <si>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</si>
  <si>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</si>
  <si>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</si>
  <si>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</si>
  <si>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</si>
  <si>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</si>
  <si>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</si>
  <si>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</si>
  <si>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</si>
  <si>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</si>
  <si>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</si>
  <si>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</si>
  <si>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</si>
  <si>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</si>
  <si>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</si>
  <si>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</si>
  <si>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</si>
  <si>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</si>
  <si>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</si>
  <si>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</si>
  <si>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</si>
  <si>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</si>
  <si>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</si>
  <si>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</si>
  <si>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</si>
  <si>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</si>
  <si>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</si>
  <si>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</si>
  <si>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</si>
  <si>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</si>
  <si>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</si>
  <si>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</si>
  <si>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</si>
  <si>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</si>
  <si>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</si>
  <si>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</si>
  <si>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</si>
  <si>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</si>
  <si>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</si>
  <si>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</si>
  <si>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</si>
  <si>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</si>
  <si>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</si>
  <si>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</si>
  <si>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</si>
  <si>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</si>
  <si>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</si>
  <si>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</si>
  <si>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</si>
  <si>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</si>
  <si>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</si>
  <si>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</si>
  <si>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</si>
  <si>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</si>
  <si>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</si>
  <si>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</si>
  <si>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</si>
  <si>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</si>
  <si>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</si>
  <si>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</si>
  <si>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</si>
  <si>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</si>
  <si>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</si>
  <si>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</si>
  <si>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</si>
  <si>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</si>
  <si>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</si>
  <si>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</si>
  <si>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</si>
  <si>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</si>
  <si>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</si>
  <si>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</si>
  <si>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</si>
  <si>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</si>
  <si>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</si>
  <si>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</si>
  <si>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</si>
  <si>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</si>
  <si>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</si>
  <si>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</si>
  <si>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</si>
  <si>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</si>
  <si>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</si>
  <si>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</si>
  <si>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</si>
  <si>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</si>
  <si>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</si>
  <si>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</si>
  <si>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</si>
  <si>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</si>
  <si>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</si>
  <si>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</si>
  <si>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</si>
  <si>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</si>
  <si>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</si>
  <si>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</si>
  <si>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</si>
  <si>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</si>
  <si>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</si>
  <si>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</si>
  <si>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</si>
  <si>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</si>
  <si>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</si>
  <si>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</si>
  <si>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</si>
  <si>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</si>
  <si>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</si>
  <si>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</si>
  <si>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</si>
  <si>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</si>
  <si>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</si>
  <si>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</si>
  <si>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</si>
  <si>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</si>
  <si>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</si>
  <si>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</si>
  <si>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</si>
  <si>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</si>
  <si>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</si>
  <si>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</si>
  <si>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</si>
  <si>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</si>
  <si>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</si>
  <si>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</si>
  <si>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</si>
  <si>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</si>
  <si>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</si>
  <si>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</si>
  <si>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</si>
  <si>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</si>
  <si>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</si>
  <si>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</si>
  <si>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</si>
  <si>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</si>
  <si>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</si>
  <si>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</si>
  <si>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</si>
  <si>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</si>
  <si>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</si>
  <si>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</si>
  <si>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</si>
  <si>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</si>
  <si>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</si>
  <si>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</si>
  <si>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</si>
  <si>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</si>
  <si>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</si>
  <si>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</si>
  <si>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</si>
  <si>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</si>
  <si>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</si>
  <si>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</si>
  <si>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</si>
  <si>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</si>
  <si>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</si>
  <si>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</si>
  <si>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</si>
  <si>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</si>
  <si>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</si>
  <si>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</si>
  <si>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</si>
  <si>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</si>
  <si>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</si>
  <si>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</si>
  <si>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</si>
  <si>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</si>
  <si>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</si>
  <si>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</si>
  <si>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</si>
  <si>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</si>
  <si>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</si>
  <si>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</si>
  <si>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</si>
  <si>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</si>
  <si>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</si>
  <si>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</si>
  <si>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</si>
  <si>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</si>
  <si>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</si>
  <si>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</si>
  <si>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</si>
  <si>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</si>
  <si>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</si>
  <si>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</si>
  <si>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</si>
  <si>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</si>
  <si>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</si>
  <si>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</si>
  <si>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</si>
  <si>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</si>
  <si>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</si>
  <si>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</si>
  <si>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</si>
  <si>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</si>
  <si>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</si>
  <si>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</si>
  <si>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</si>
  <si>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</si>
  <si>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</si>
  <si>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</si>
  <si>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</si>
  <si>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</si>
  <si>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</si>
  <si>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</si>
  <si>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</si>
  <si>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</si>
  <si>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</si>
  <si>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</si>
  <si>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</si>
  <si>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</si>
  <si>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</si>
  <si>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</si>
  <si>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</si>
  <si>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</si>
  <si>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</si>
  <si>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</si>
  <si>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</si>
  <si>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</si>
  <si>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</si>
  <si>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</si>
  <si>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</si>
  <si>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</si>
  <si>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</si>
  <si>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</si>
  <si>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</si>
  <si>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</si>
  <si>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</si>
  <si>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</si>
  <si>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</si>
  <si>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</si>
  <si>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</si>
  <si>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</si>
  <si>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</si>
  <si>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</si>
  <si>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</si>
  <si>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</si>
  <si>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</si>
  <si>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</si>
  <si>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</si>
  <si>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</si>
  <si>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</si>
  <si>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</si>
  <si>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</si>
  <si>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</si>
  <si>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</si>
  <si>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</si>
  <si>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</si>
  <si>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</si>
  <si>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</si>
  <si>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</si>
  <si>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</si>
  <si>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</si>
  <si>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</si>
  <si>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</si>
  <si>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</si>
  <si>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</si>
  <si>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</si>
  <si>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</si>
  <si>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</si>
  <si>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</si>
  <si>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</si>
  <si>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</si>
  <si>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</si>
  <si>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</si>
  <si>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</si>
  <si>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</si>
  <si>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</si>
  <si>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</si>
  <si>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</si>
  <si>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</si>
  <si>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</si>
  <si>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</si>
  <si>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</si>
  <si>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</si>
  <si>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</si>
  <si>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</si>
  <si>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</si>
  <si>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</si>
  <si>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</si>
  <si>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</si>
  <si>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</si>
  <si>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</si>
  <si>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</si>
  <si>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</si>
  <si>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</si>
  <si>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</si>
  <si>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</si>
  <si>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</si>
  <si>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</si>
  <si>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</si>
  <si>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</si>
  <si>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</si>
  <si>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</si>
  <si>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</si>
  <si>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</si>
  <si>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</si>
  <si>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</si>
  <si>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</si>
  <si>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</si>
  <si>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</si>
  <si>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</si>
  <si>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</si>
  <si>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</si>
  <si>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</si>
  <si>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</si>
  <si>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</si>
  <si>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</si>
  <si>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</si>
  <si>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</si>
  <si>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</si>
  <si>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</si>
  <si>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</si>
  <si>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</si>
  <si>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</si>
  <si>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</si>
  <si>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</si>
  <si>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</si>
  <si>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</si>
  <si>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</si>
  <si>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</si>
  <si>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</si>
  <si>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</si>
  <si>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</si>
  <si>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</si>
  <si>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</si>
  <si>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</si>
  <si>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</si>
  <si>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</si>
  <si>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</si>
  <si>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</si>
  <si>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</si>
  <si>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</si>
  <si>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</si>
  <si>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</si>
  <si>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</si>
  <si>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</si>
  <si>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</si>
  <si>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</si>
  <si>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</si>
  <si>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</si>
  <si>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</si>
  <si>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</si>
  <si>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</si>
  <si>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</si>
  <si>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</si>
  <si>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</si>
  <si>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</si>
  <si>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</si>
  <si>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</si>
  <si>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</si>
  <si>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</si>
  <si>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</si>
  <si>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</si>
  <si>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</si>
  <si>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</si>
  <si>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</si>
  <si>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</si>
  <si>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</si>
  <si>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</si>
  <si>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</si>
  <si>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</si>
  <si>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</si>
  <si>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</si>
  <si>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</si>
  <si>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</si>
  <si>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</si>
  <si>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</si>
  <si>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</si>
  <si>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</si>
  <si>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</si>
  <si>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</si>
  <si>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</si>
  <si>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</si>
  <si>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</si>
  <si>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</si>
  <si>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</si>
  <si>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</si>
  <si>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</si>
  <si>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</si>
  <si>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</si>
  <si>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</si>
  <si>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</si>
  <si>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</si>
  <si>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</si>
  <si>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</si>
  <si>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</si>
  <si>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</si>
  <si>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</si>
  <si>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</si>
  <si>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</si>
  <si>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</si>
  <si>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</si>
  <si>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</si>
  <si>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</si>
  <si>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</si>
  <si>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</si>
  <si>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</si>
  <si>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</si>
  <si>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</si>
  <si>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</si>
  <si>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</si>
  <si>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</si>
  <si>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</si>
  <si>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</si>
  <si>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</si>
  <si>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</si>
  <si>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</si>
  <si>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</si>
  <si>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</si>
  <si>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</si>
  <si>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</si>
  <si>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</si>
  <si>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</si>
  <si>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</si>
  <si>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</si>
  <si>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</si>
  <si>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</si>
  <si>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</si>
  <si>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</si>
  <si>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</si>
  <si>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</si>
  <si>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</si>
  <si>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</si>
  <si>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</si>
  <si>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</si>
  <si>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</si>
  <si>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</si>
  <si>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</si>
  <si>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</si>
  <si>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</si>
  <si>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</si>
  <si>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</si>
  <si>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</si>
  <si>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</si>
  <si>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</si>
  <si>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</si>
  <si>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</si>
  <si>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</si>
  <si>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</si>
  <si>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</si>
  <si>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</si>
  <si>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</si>
  <si>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</si>
  <si>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</si>
  <si>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</si>
  <si>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</si>
  <si>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</si>
  <si>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</si>
  <si>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</si>
  <si>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</si>
  <si>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</si>
  <si>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</si>
  <si>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</si>
  <si>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</si>
  <si>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</si>
  <si>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</si>
  <si>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</si>
  <si>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</si>
  <si>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</si>
  <si>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</si>
  <si>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</si>
  <si>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</si>
  <si>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</si>
  <si>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</si>
  <si>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</si>
  <si>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</si>
  <si>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</si>
  <si>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</si>
  <si>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</si>
  <si>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</si>
  <si>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</si>
  <si>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</si>
  <si>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</si>
  <si>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</si>
  <si>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</si>
  <si>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</si>
  <si>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</si>
  <si>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</si>
  <si>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</si>
  <si>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</si>
  <si>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</si>
  <si>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</si>
  <si>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</si>
  <si>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</si>
  <si>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</si>
  <si>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</si>
  <si>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</si>
  <si>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</si>
  <si>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</si>
  <si>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</si>
  <si>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</si>
  <si>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</si>
  <si>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</si>
  <si>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</si>
  <si>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</si>
  <si>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</si>
  <si>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</si>
  <si>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</si>
  <si>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</si>
  <si>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</si>
  <si>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</si>
  <si>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</si>
  <si>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</si>
  <si>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</si>
  <si>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</si>
  <si>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</si>
  <si>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</si>
  <si>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</si>
  <si>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</si>
  <si>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</si>
  <si>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</si>
  <si>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</si>
  <si>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</si>
  <si>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</si>
  <si>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</si>
  <si>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</si>
  <si>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</si>
  <si>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</si>
  <si>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</si>
  <si>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</si>
  <si>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</si>
  <si>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</si>
  <si>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</si>
  <si>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</si>
  <si>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</si>
  <si>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</si>
  <si>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</si>
  <si>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</si>
  <si>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</si>
  <si>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</si>
  <si>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</si>
  <si>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</si>
  <si>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</si>
  <si>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</si>
  <si>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</si>
  <si>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</si>
  <si>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</si>
  <si>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</si>
  <si>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</si>
  <si>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</si>
  <si>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</si>
  <si>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</si>
  <si>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</si>
  <si>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</si>
  <si>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</si>
  <si>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</si>
  <si>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</si>
  <si>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</si>
  <si>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</si>
  <si>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</si>
  <si>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</si>
  <si>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</si>
  <si>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</si>
  <si>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</si>
  <si>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</si>
  <si>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</si>
  <si>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</si>
  <si>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</si>
  <si>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</si>
  <si>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</si>
  <si>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</si>
  <si>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</si>
  <si>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</si>
  <si>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</si>
  <si>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</si>
  <si>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</si>
  <si>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</si>
  <si>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</si>
  <si>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</si>
  <si>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</si>
  <si>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</si>
  <si>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</si>
  <si>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</si>
  <si>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</si>
  <si>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</si>
  <si>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</si>
  <si>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</si>
  <si>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</si>
  <si>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</si>
  <si>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</si>
  <si>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</si>
  <si>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</si>
  <si>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</si>
  <si>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</si>
  <si>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</si>
  <si>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</si>
  <si>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</si>
  <si>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</si>
  <si>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</si>
  <si>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</si>
  <si>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</si>
  <si>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</si>
  <si>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</si>
  <si>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</si>
  <si>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</si>
  <si>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</si>
  <si>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</si>
  <si>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</si>
  <si>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</si>
  <si>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</si>
  <si>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</si>
  <si>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</si>
  <si>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</si>
  <si>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</si>
  <si>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</si>
  <si>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</si>
  <si>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</si>
  <si>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</si>
  <si>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</si>
  <si>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</si>
  <si>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</si>
  <si>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</si>
  <si>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</si>
  <si>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</si>
  <si>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</si>
  <si>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</si>
  <si>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</si>
  <si>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</si>
  <si>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</si>
  <si>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</si>
  <si>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</si>
  <si>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</si>
  <si>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</si>
  <si>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</si>
  <si>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</si>
  <si>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</si>
  <si>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</si>
  <si>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</si>
  <si>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</si>
  <si>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</si>
  <si>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</si>
  <si>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</si>
  <si>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</si>
  <si>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</si>
  <si>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</si>
  <si>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</si>
  <si>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</si>
  <si>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</si>
  <si>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</si>
  <si>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</si>
  <si>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</si>
  <si>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</si>
  <si>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</si>
  <si>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</si>
  <si>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</si>
  <si>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</si>
  <si>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</si>
  <si>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</si>
  <si>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</si>
  <si>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</si>
  <si>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</si>
  <si>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</si>
  <si>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</si>
  <si>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</si>
  <si>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</si>
  <si>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</si>
  <si>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</si>
  <si>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</si>
  <si>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</si>
  <si>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</si>
  <si>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</si>
  <si>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</si>
  <si>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</si>
  <si>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</si>
  <si>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</si>
  <si>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</si>
  <si>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</si>
  <si>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</si>
  <si>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</si>
  <si>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</si>
  <si>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</si>
  <si>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</si>
  <si>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</si>
  <si>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</si>
  <si>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</si>
  <si>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</si>
  <si>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</si>
  <si>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</si>
  <si>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</si>
  <si>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</si>
  <si>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</si>
  <si>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</si>
  <si>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</si>
  <si>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</si>
  <si>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</si>
  <si>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</si>
  <si>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</si>
  <si>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</si>
  <si>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</si>
  <si>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</si>
  <si>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</si>
  <si>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</si>
  <si>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</si>
  <si>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</si>
  <si>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</si>
  <si>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</si>
  <si>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</si>
  <si>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</si>
  <si>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</si>
  <si>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</si>
  <si>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</si>
  <si>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</si>
  <si>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</si>
  <si>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</si>
  <si>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</si>
  <si>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</si>
  <si>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</si>
  <si>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</si>
  <si>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</si>
  <si>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</si>
  <si>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</si>
  <si>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</si>
  <si>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</si>
  <si>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</si>
  <si>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</si>
  <si>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</si>
  <si>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</si>
  <si>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</si>
  <si>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</si>
  <si>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</si>
  <si>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</si>
  <si>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</si>
  <si>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</si>
  <si>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</si>
  <si>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</si>
  <si>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</si>
  <si>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</si>
  <si>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</si>
  <si>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</si>
  <si>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</si>
  <si>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</si>
  <si>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</si>
  <si>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</si>
  <si>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</si>
  <si>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</si>
  <si>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</si>
  <si>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</si>
  <si>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</si>
  <si>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</si>
  <si>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</si>
  <si>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</si>
  <si>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</si>
  <si>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</si>
  <si>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</si>
  <si>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</si>
  <si>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</si>
  <si>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</si>
  <si>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</si>
  <si>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</si>
  <si>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</si>
  <si>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</si>
  <si>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</si>
  <si>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</si>
  <si>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</si>
  <si>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</si>
  <si>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</si>
  <si>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</si>
  <si>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</si>
  <si>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</si>
  <si>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</si>
  <si>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</si>
  <si>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</si>
  <si>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</si>
  <si>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</si>
  <si>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</si>
  <si>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</si>
  <si>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</si>
  <si>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</si>
  <si>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</si>
  <si>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</si>
  <si>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</si>
  <si>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</si>
  <si>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</si>
  <si>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</si>
  <si>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</si>
  <si>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</si>
  <si>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</si>
  <si>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</si>
  <si>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</si>
  <si>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</si>
  <si>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</si>
  <si>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</si>
  <si>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</si>
  <si>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</si>
  <si>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</si>
  <si>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</si>
  <si>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</si>
  <si>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</si>
  <si>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</si>
  <si>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</si>
  <si>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</si>
  <si>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</si>
  <si>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</si>
  <si>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</si>
  <si>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</si>
  <si>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</si>
  <si>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</si>
  <si>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</si>
  <si>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</si>
  <si>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</si>
  <si>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</si>
  <si>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</si>
  <si>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</si>
  <si>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</si>
  <si>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</si>
  <si>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</si>
  <si>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</si>
  <si>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</si>
  <si>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</si>
  <si>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</si>
  <si>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</si>
  <si>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</si>
  <si>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</si>
  <si>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</si>
  <si>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</si>
  <si>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</si>
  <si>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</si>
  <si>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</si>
  <si>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</si>
  <si>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</si>
  <si>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</si>
  <si>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</si>
  <si>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</si>
  <si>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</si>
  <si>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</si>
  <si>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</si>
  <si>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</si>
  <si>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</si>
  <si>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</si>
  <si>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</si>
  <si>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</si>
  <si>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</si>
  <si>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</si>
  <si>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</si>
  <si>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</si>
  <si>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</si>
  <si>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</si>
  <si>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</si>
  <si>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</si>
  <si>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</si>
  <si>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</si>
  <si>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</si>
  <si>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</si>
  <si>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</si>
  <si>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</si>
  <si>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</si>
  <si>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</si>
  <si>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</si>
  <si>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</si>
  <si>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</si>
  <si>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</si>
  <si>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</si>
  <si>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</si>
  <si>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</si>
  <si>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</si>
  <si>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</si>
  <si>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</si>
  <si>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</si>
  <si>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</si>
  <si>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</si>
  <si>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</si>
  <si>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</si>
  <si>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</si>
  <si>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</si>
  <si>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</si>
  <si>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</si>
  <si>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</si>
  <si>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</si>
  <si>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</si>
  <si>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</si>
  <si>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</si>
  <si>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</si>
  <si>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</si>
  <si>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</si>
  <si>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</si>
  <si>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</si>
  <si>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</si>
  <si>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</si>
  <si>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</si>
  <si>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</si>
  <si>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</si>
  <si>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</si>
  <si>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</si>
  <si>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</si>
  <si>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</si>
  <si>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</si>
  <si>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</si>
  <si>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</si>
  <si>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</si>
  <si>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</si>
  <si>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</si>
  <si>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</si>
  <si>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</si>
  <si>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</si>
  <si>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</si>
  <si>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</si>
  <si>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</si>
  <si>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</si>
  <si>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</si>
  <si>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</si>
  <si>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</si>
  <si>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</si>
  <si>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</si>
  <si>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</si>
  <si>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</si>
  <si>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</si>
  <si>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</si>
  <si>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</si>
  <si>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</si>
  <si>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</si>
  <si>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</si>
  <si>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</si>
  <si>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</si>
  <si>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</si>
  <si>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</si>
  <si>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</si>
  <si>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</si>
  <si>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</si>
  <si>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</si>
  <si>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</si>
  <si>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</si>
  <si>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</si>
  <si>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</si>
  <si>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</si>
  <si>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</si>
  <si>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</si>
  <si>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</si>
  <si>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</si>
  <si>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</si>
  <si>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</si>
  <si>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</si>
  <si>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</si>
  <si>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</si>
  <si>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</si>
  <si>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</si>
  <si>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</si>
  <si>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</si>
  <si>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</si>
  <si>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</si>
  <si>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</si>
  <si>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</si>
  <si>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</si>
  <si>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</si>
  <si>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</si>
  <si>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</si>
  <si>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</si>
  <si>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</si>
  <si>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</si>
  <si>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</si>
  <si>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</si>
  <si>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</si>
  <si>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</si>
  <si>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</si>
  <si>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</si>
  <si>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</si>
  <si>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</si>
  <si>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</si>
  <si>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</si>
  <si>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</si>
  <si>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</si>
  <si>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</si>
  <si>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</si>
  <si>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</si>
  <si>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</si>
  <si>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</si>
  <si>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</si>
  <si>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</si>
  <si>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</si>
  <si>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</si>
  <si>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</si>
  <si>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</si>
  <si>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</si>
  <si>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</si>
  <si>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</si>
  <si>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</si>
  <si>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</si>
  <si>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</si>
  <si>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</si>
  <si>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</si>
  <si>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</si>
  <si>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</si>
  <si>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</si>
  <si>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</si>
  <si>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</si>
  <si>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</si>
  <si>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</si>
  <si>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</si>
  <si>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</si>
  <si>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</si>
  <si>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</si>
  <si>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</si>
  <si>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</si>
  <si>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</si>
  <si>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</si>
  <si>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</si>
  <si>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</si>
  <si>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</si>
  <si>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</si>
  <si>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</si>
  <si>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</si>
  <si>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</si>
  <si>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</si>
  <si>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</si>
  <si>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</si>
  <si>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</si>
  <si>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</si>
  <si>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</si>
  <si>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</si>
  <si>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</si>
  <si>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</si>
  <si>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</si>
  <si>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</si>
  <si>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</si>
  <si>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</si>
  <si>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</si>
  <si>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</si>
  <si>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</si>
  <si>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</si>
  <si>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</si>
  <si>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</si>
  <si>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</si>
  <si>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</si>
  <si>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</si>
  <si>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</si>
  <si>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</si>
  <si>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</si>
  <si>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</si>
  <si>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</si>
  <si>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</si>
  <si>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</si>
  <si>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</si>
  <si>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</si>
  <si>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</si>
  <si>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</si>
  <si>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</si>
  <si>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</si>
  <si>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</si>
  <si>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</si>
  <si>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</si>
  <si>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</si>
  <si>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</si>
  <si>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</si>
  <si>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</si>
  <si>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</si>
  <si>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</si>
  <si>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</si>
  <si>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</si>
  <si>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</si>
  <si>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</si>
  <si>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</si>
  <si>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</si>
  <si>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</si>
  <si>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</si>
  <si>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</si>
  <si>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</si>
  <si>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</si>
  <si>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</si>
  <si>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</si>
  <si>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</si>
  <si>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</si>
  <si>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</si>
  <si>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</si>
  <si>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</si>
  <si>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</si>
  <si>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</si>
  <si>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</si>
  <si>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</si>
  <si>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</si>
  <si>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</si>
  <si>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</si>
  <si>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</si>
  <si>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</si>
  <si>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</si>
  <si>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</si>
  <si>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</si>
  <si>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</si>
  <si>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</si>
  <si>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</si>
  <si>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</si>
  <si>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</si>
  <si>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</si>
  <si>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</si>
  <si>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</si>
  <si>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</si>
  <si>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</si>
  <si>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</si>
  <si>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</si>
  <si>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</si>
  <si>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</si>
  <si>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</si>
  <si>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</si>
  <si>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</si>
  <si>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</si>
  <si>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</si>
  <si>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</si>
  <si>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</si>
  <si>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</si>
  <si>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</si>
  <si>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</si>
  <si>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</si>
  <si>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</si>
  <si>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</si>
  <si>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</si>
  <si>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</si>
  <si>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</si>
  <si>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</si>
  <si>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</si>
  <si>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</si>
  <si>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</si>
  <si>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</si>
  <si>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</si>
  <si>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</si>
  <si>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</si>
  <si>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</si>
  <si>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</si>
  <si>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</si>
  <si>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</si>
  <si>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</si>
  <si>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</si>
  <si>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</si>
  <si>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</si>
  <si>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</si>
  <si>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</si>
  <si>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</si>
  <si>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</si>
  <si>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</si>
  <si>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</si>
  <si>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</si>
  <si>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</si>
  <si>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</si>
  <si>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</si>
  <si>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</si>
  <si>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</si>
  <si>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</si>
  <si>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</si>
  <si>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</si>
  <si>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</si>
  <si>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</si>
  <si>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</si>
  <si>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</si>
  <si>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</si>
  <si>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</si>
  <si>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</si>
  <si>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</si>
  <si>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</si>
  <si>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</si>
  <si>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</si>
  <si>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</si>
  <si>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</si>
  <si>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</si>
  <si>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</si>
  <si>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</si>
  <si>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</si>
  <si>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</si>
  <si>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</si>
  <si>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</si>
  <si>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</si>
  <si>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</si>
  <si>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</si>
  <si>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</si>
  <si>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</si>
  <si>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</si>
  <si>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</si>
  <si>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</si>
  <si>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</si>
  <si>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</si>
  <si>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</si>
  <si>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</si>
  <si>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</si>
  <si>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</si>
  <si>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</si>
  <si>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</si>
  <si>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</si>
  <si>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</si>
  <si>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</si>
  <si>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</si>
  <si>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</si>
  <si>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</si>
  <si>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</si>
  <si>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</si>
  <si>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</si>
  <si>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</si>
  <si>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</si>
  <si>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</si>
  <si>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</si>
  <si>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</si>
  <si>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</si>
  <si>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</si>
  <si>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</si>
  <si>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</si>
  <si>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</si>
  <si>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</si>
  <si>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</si>
  <si>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</si>
  <si>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</si>
  <si>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</si>
  <si>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</si>
  <si>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</si>
  <si>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</si>
  <si>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</si>
  <si>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</si>
  <si>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</si>
  <si>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</si>
  <si>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</si>
  <si>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</si>
  <si>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</si>
  <si>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</si>
  <si>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</si>
  <si>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</si>
  <si>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</si>
  <si>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</si>
  <si>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</si>
  <si>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</si>
  <si>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</si>
  <si>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</si>
  <si>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</si>
  <si>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</si>
  <si>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</si>
  <si>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</si>
  <si>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</si>
  <si>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</si>
  <si>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</si>
  <si>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</si>
  <si>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</si>
  <si>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</si>
  <si>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</si>
  <si>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</si>
  <si>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</si>
  <si>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</si>
  <si>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</si>
  <si>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</si>
  <si>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</si>
  <si>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</si>
  <si>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</si>
  <si>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</si>
  <si>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</si>
  <si>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</si>
  <si>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</si>
  <si>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</si>
  <si>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</si>
  <si>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</si>
  <si>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</si>
  <si>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</si>
  <si>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</si>
  <si>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</si>
  <si>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</si>
  <si>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</si>
  <si>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</si>
  <si>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</si>
  <si>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</si>
  <si>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</si>
  <si>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</si>
  <si>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</si>
  <si>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</si>
  <si>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</si>
  <si>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</si>
  <si>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</si>
  <si>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</si>
  <si>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</si>
  <si>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</si>
  <si>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</si>
  <si>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</si>
  <si>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</si>
  <si>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</si>
  <si>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</si>
  <si>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</si>
  <si>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</si>
  <si>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</si>
  <si>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</si>
  <si>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</si>
  <si>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</si>
  <si>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</si>
  <si>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</si>
  <si>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</si>
  <si>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</si>
  <si>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</si>
  <si>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</si>
  <si>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</si>
  <si>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</si>
  <si>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</si>
  <si>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</si>
  <si>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</si>
  <si>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</si>
  <si>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</si>
  <si>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</si>
  <si>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</si>
  <si>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</si>
  <si>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</si>
  <si>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</si>
  <si>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</si>
  <si>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</si>
  <si>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</si>
  <si>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</si>
  <si>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</si>
  <si>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</si>
  <si>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</si>
  <si>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</si>
  <si>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</si>
  <si>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</si>
  <si>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</si>
  <si>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</si>
  <si>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</si>
  <si>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</si>
  <si>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</si>
  <si>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</si>
  <si>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</si>
  <si>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</si>
  <si>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</si>
  <si>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</si>
  <si>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</si>
  <si>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</si>
  <si>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</si>
  <si>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</si>
  <si>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</si>
  <si>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</si>
  <si>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</si>
  <si>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</si>
  <si>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</si>
  <si>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</si>
  <si>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</si>
  <si>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</si>
  <si>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</si>
  <si>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</si>
  <si>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</si>
  <si>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</si>
  <si>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</si>
  <si>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</si>
  <si>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</si>
  <si>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</si>
  <si>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</si>
  <si>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</si>
  <si>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</si>
  <si>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</si>
  <si>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</si>
  <si>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</si>
  <si>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</si>
  <si>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</si>
  <si>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</si>
  <si>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</si>
  <si>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</si>
  <si>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</si>
  <si>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</si>
  <si>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</si>
  <si>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</si>
  <si>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</si>
  <si>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</si>
  <si>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</si>
  <si>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</si>
  <si>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</si>
  <si>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</si>
  <si>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</si>
  <si>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</si>
  <si>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</si>
  <si>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</si>
  <si>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</si>
  <si>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</si>
  <si>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</si>
  <si>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</si>
  <si>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</si>
  <si>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</si>
  <si>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</si>
  <si>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</si>
  <si>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</si>
  <si>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</si>
  <si>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</si>
  <si>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</si>
  <si>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</si>
  <si>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</si>
  <si>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</si>
  <si>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</si>
  <si>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</si>
  <si>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</si>
  <si>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</si>
  <si>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</si>
  <si>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</si>
  <si>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</si>
  <si>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</si>
  <si>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</si>
  <si>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</si>
  <si>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</si>
  <si>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</si>
  <si>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</si>
  <si>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</si>
  <si>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</si>
  <si>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</si>
  <si>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</si>
  <si>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</si>
  <si>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</si>
  <si>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</si>
  <si>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</si>
  <si>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</si>
  <si>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</si>
  <si>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</si>
  <si>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</si>
  <si>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</si>
  <si>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</si>
  <si>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</si>
  <si>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</si>
  <si>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</si>
  <si>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</si>
  <si>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</si>
  <si>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</si>
  <si>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</si>
  <si>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</si>
  <si>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</si>
  <si>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</si>
  <si>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</si>
  <si>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</si>
  <si>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</si>
  <si>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</si>
  <si>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</si>
  <si>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</si>
  <si>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</si>
  <si>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</si>
  <si>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</si>
  <si>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</si>
  <si>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</si>
  <si>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</si>
  <si>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</si>
  <si>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</si>
  <si>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</si>
  <si>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</si>
  <si>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</si>
  <si>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</si>
  <si>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</si>
  <si>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</si>
  <si>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</si>
  <si>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</si>
  <si>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</si>
  <si>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</si>
  <si>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</si>
  <si>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</si>
  <si>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</si>
  <si>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</si>
  <si>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</si>
  <si>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</si>
  <si>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</si>
  <si>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</si>
  <si>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</si>
  <si>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</si>
  <si>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</si>
  <si>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</si>
  <si>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</si>
  <si>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</si>
  <si>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</si>
  <si>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</si>
  <si>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</si>
  <si>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</si>
  <si>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</si>
  <si>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</si>
  <si>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</si>
  <si>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</si>
  <si>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</si>
  <si>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</si>
  <si>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</si>
  <si>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</si>
  <si>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</si>
  <si>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</si>
  <si>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</si>
  <si>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</si>
  <si>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</si>
  <si>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</si>
  <si>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</si>
  <si>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</si>
  <si>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</si>
  <si>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</si>
  <si>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</si>
  <si>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</si>
  <si>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</si>
  <si>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</si>
  <si>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</si>
  <si>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</si>
  <si>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</si>
  <si>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</si>
  <si>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</si>
  <si>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</si>
  <si>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</si>
  <si>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</si>
  <si>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</si>
  <si>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</si>
  <si>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</si>
  <si>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</si>
  <si>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</si>
  <si>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</si>
  <si>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</si>
  <si>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</si>
  <si>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</si>
  <si>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</si>
  <si>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</si>
  <si>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</si>
  <si>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</si>
  <si>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</si>
  <si>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</si>
  <si>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</si>
  <si>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</si>
  <si>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</si>
  <si>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</si>
  <si>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</si>
  <si>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</si>
  <si>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</si>
  <si>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</si>
  <si>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</si>
  <si>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</si>
  <si>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</si>
  <si>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</si>
  <si>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</si>
  <si>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</si>
  <si>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</si>
  <si>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</si>
  <si>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</si>
  <si>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</si>
  <si>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</si>
  <si>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</si>
  <si>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</si>
  <si>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</si>
  <si>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</si>
  <si>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</si>
  <si>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</si>
  <si>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</si>
  <si>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</si>
  <si>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</si>
  <si>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</si>
  <si>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</si>
  <si>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</si>
  <si>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</si>
  <si>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</si>
  <si>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</si>
  <si>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</si>
  <si>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</si>
  <si>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</si>
  <si>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</si>
  <si>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</si>
  <si>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</si>
  <si>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</si>
  <si>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</si>
  <si>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</si>
  <si>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</si>
  <si>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</si>
  <si>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</si>
  <si>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</si>
  <si>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</si>
  <si>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</si>
  <si>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</si>
  <si>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</si>
  <si>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</si>
  <si>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</si>
  <si>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</si>
  <si>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</si>
  <si>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</si>
  <si>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</si>
  <si>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</si>
  <si>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</si>
  <si>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</si>
  <si>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</si>
  <si>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</si>
  <si>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</si>
  <si>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</si>
  <si>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</si>
  <si>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</si>
  <si>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</si>
  <si>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</si>
  <si>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</si>
  <si>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</si>
  <si>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</si>
  <si>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</si>
  <si>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</si>
  <si>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</si>
  <si>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</si>
  <si>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</si>
  <si>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</si>
  <si>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</si>
  <si>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</si>
  <si>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</si>
  <si>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</si>
  <si>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</si>
  <si>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</si>
  <si>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</si>
  <si>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</si>
  <si>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</si>
  <si>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</si>
  <si>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</si>
  <si>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</si>
  <si>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</si>
  <si>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</si>
  <si>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</si>
  <si>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</si>
  <si>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</si>
  <si>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</si>
  <si>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</si>
  <si>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</si>
  <si>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</si>
  <si>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</si>
  <si>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</si>
  <si>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</si>
  <si>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</si>
  <si>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</si>
  <si>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</si>
  <si>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</si>
  <si>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</si>
  <si>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</si>
  <si>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</si>
  <si>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</si>
  <si>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</si>
  <si>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</si>
  <si>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</si>
  <si>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</si>
  <si>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</si>
  <si>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</si>
  <si>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</si>
  <si>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</si>
  <si>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</si>
  <si>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</si>
  <si>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</si>
  <si>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</si>
  <si>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</si>
  <si>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</si>
  <si>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</si>
  <si>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</si>
  <si>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</si>
  <si>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</si>
  <si>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</si>
  <si>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</si>
  <si>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</si>
  <si>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</si>
  <si>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</si>
  <si>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</si>
  <si>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</si>
  <si>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</si>
  <si>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</si>
  <si>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</si>
  <si>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</si>
  <si>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</si>
  <si>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</si>
  <si>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</si>
  <si>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</si>
  <si>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</si>
  <si>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</si>
  <si>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</si>
  <si>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</si>
  <si>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</si>
  <si>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</si>
  <si>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</si>
  <si>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</si>
  <si>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</si>
  <si>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</si>
  <si>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</si>
  <si>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</si>
  <si>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</si>
  <si>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</si>
  <si>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</si>
  <si>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</si>
  <si>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</si>
  <si>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</si>
  <si>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</si>
  <si>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</si>
  <si>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</si>
  <si>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</si>
  <si>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</si>
  <si>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</si>
  <si>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</si>
  <si>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</si>
  <si>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</si>
  <si>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</si>
  <si>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</si>
  <si>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</si>
  <si>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</si>
  <si>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</si>
  <si>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</si>
  <si>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</si>
  <si>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</si>
  <si>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</si>
  <si>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</si>
  <si>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</si>
  <si>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</si>
  <si>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</si>
  <si>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</si>
  <si>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</si>
  <si>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</si>
  <si>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</si>
  <si>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</si>
  <si>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</si>
  <si>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</si>
  <si>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</si>
  <si>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</si>
  <si>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</si>
  <si>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</si>
  <si>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</si>
  <si>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</si>
  <si>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</si>
  <si>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</si>
  <si>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</si>
  <si>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</si>
  <si>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</si>
  <si>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</si>
  <si>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</si>
  <si>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</si>
  <si>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</si>
  <si>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</si>
  <si>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</si>
  <si>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</si>
  <si>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</si>
  <si>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</si>
  <si>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</si>
  <si>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</si>
  <si>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</si>
  <si>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</si>
  <si>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</si>
  <si>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</si>
  <si>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</si>
  <si>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</si>
  <si>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</si>
  <si>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</si>
  <si>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</si>
  <si>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</si>
  <si>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</si>
  <si>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</si>
  <si>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</si>
  <si>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</si>
  <si>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</si>
  <si>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</si>
  <si>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</si>
  <si>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</si>
  <si>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</si>
  <si>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</si>
  <si>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</si>
  <si>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</si>
  <si>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</si>
  <si>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</si>
  <si>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</si>
  <si>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</si>
  <si>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</si>
  <si>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</si>
  <si>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</si>
  <si>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</si>
  <si>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</si>
  <si>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</si>
  <si>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</si>
  <si>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</si>
  <si>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</si>
  <si>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</si>
  <si>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</si>
  <si>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</si>
  <si>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</si>
  <si>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</si>
  <si>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</si>
  <si>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</si>
  <si>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</si>
  <si>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</si>
  <si>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</si>
  <si>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</si>
  <si>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</si>
  <si>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</si>
  <si>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</si>
  <si>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</si>
  <si>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</si>
  <si>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</si>
  <si>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</si>
  <si>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</si>
  <si>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</si>
  <si>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</si>
  <si>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</si>
  <si>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</si>
  <si>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</si>
  <si>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</si>
  <si>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</si>
  <si>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</si>
  <si>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</si>
  <si>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</si>
  <si>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</si>
  <si>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</si>
  <si>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</si>
  <si>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</si>
  <si>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</si>
  <si>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</si>
  <si>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</si>
  <si>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</si>
  <si>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</si>
  <si>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</si>
  <si>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</si>
  <si>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</si>
  <si>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</si>
  <si>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</si>
  <si>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</si>
  <si>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</si>
  <si>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</si>
  <si>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</si>
  <si>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</si>
  <si>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</si>
  <si>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</si>
  <si>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</si>
  <si>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</si>
  <si>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</si>
  <si>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</si>
  <si>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</si>
  <si>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</si>
  <si>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</si>
  <si>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</si>
  <si>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</si>
  <si>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</si>
  <si>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</si>
  <si>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</si>
  <si>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</si>
  <si>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</si>
  <si>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</si>
  <si>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</si>
  <si>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</si>
  <si>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</si>
  <si>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</si>
  <si>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</si>
  <si>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</si>
  <si>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</si>
  <si>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</si>
  <si>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</si>
  <si>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</si>
  <si>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</si>
  <si>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</si>
  <si>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</si>
  <si>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</si>
  <si>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</si>
  <si>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</si>
  <si>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</si>
  <si>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</si>
  <si>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</si>
  <si>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</si>
  <si>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</si>
  <si>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</si>
  <si>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</si>
  <si>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</si>
  <si>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</si>
  <si>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</si>
  <si>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</si>
  <si>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</si>
  <si>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</si>
  <si>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</si>
  <si>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</si>
  <si>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</si>
  <si>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</si>
  <si>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</si>
  <si>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</si>
  <si>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</si>
  <si>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</si>
  <si>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</si>
  <si>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</si>
  <si>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</si>
  <si>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</si>
  <si>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</si>
  <si>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</si>
  <si>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</si>
  <si>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</si>
  <si>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</si>
  <si>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</si>
  <si>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</si>
  <si>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</si>
  <si>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</si>
  <si>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</si>
  <si>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</si>
  <si>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</si>
  <si>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</si>
  <si>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</si>
  <si>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</si>
  <si>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</si>
  <si>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</si>
  <si>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</si>
  <si>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</si>
  <si>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</si>
  <si>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</si>
  <si>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</si>
  <si>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</si>
  <si>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</si>
  <si>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</si>
  <si>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</si>
  <si>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</si>
  <si>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</si>
  <si>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</si>
  <si>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</si>
  <si>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</si>
  <si>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</si>
  <si>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</si>
  <si>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</si>
  <si>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</si>
  <si>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</si>
  <si>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</si>
  <si>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</si>
  <si>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</si>
  <si>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</si>
  <si>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</si>
  <si>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</si>
  <si>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</si>
  <si>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</si>
  <si>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</si>
  <si>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</si>
  <si>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</si>
  <si>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</si>
  <si>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</si>
  <si>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</si>
  <si>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</si>
  <si>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</si>
  <si>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</si>
  <si>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</si>
  <si>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</si>
  <si>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</si>
  <si>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</si>
  <si>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</si>
  <si>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</si>
  <si>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</si>
  <si>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</si>
  <si>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</si>
  <si>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</si>
  <si>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</si>
  <si>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</si>
  <si>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</si>
  <si>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</si>
  <si>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</si>
  <si>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</si>
  <si>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</si>
  <si>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</si>
  <si>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</si>
  <si>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</si>
  <si>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</si>
  <si>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</si>
  <si>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</si>
  <si>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</si>
  <si>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</si>
  <si>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</si>
  <si>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</si>
  <si>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</si>
  <si>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</si>
  <si>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</si>
  <si>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</si>
  <si>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</si>
  <si>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</si>
  <si>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</si>
  <si>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</si>
  <si>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</si>
  <si>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</si>
  <si>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</si>
  <si>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</si>
  <si>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</si>
  <si>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</si>
  <si>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</si>
  <si>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</si>
  <si>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</si>
  <si>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</si>
  <si>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</si>
  <si>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</si>
  <si>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</si>
  <si>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</si>
  <si>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</si>
  <si>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</si>
  <si>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</si>
  <si>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</si>
  <si>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</si>
  <si>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</si>
  <si>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</si>
  <si>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</si>
  <si>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</si>
  <si>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</si>
  <si>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</si>
  <si>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</si>
  <si>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</si>
  <si>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</si>
  <si>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</si>
  <si>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</si>
  <si>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</si>
  <si>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</si>
  <si>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</si>
  <si>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</si>
  <si>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</si>
  <si>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</si>
  <si>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</si>
  <si>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</si>
  <si>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</si>
  <si>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</si>
  <si>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</si>
  <si>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</si>
  <si>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</si>
  <si>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</si>
  <si>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</si>
  <si>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</si>
  <si>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</si>
  <si>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</si>
  <si>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</si>
  <si>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</si>
  <si>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</si>
  <si>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</si>
  <si>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</si>
  <si>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</si>
  <si>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</si>
  <si>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</si>
  <si>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</si>
  <si>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</si>
  <si>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</si>
  <si>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</si>
  <si>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</si>
  <si>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</si>
  <si>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</si>
  <si>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</si>
  <si>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</si>
  <si>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</si>
  <si>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</si>
  <si>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</si>
  <si>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</si>
  <si>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</si>
  <si>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</si>
  <si>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</si>
  <si>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</si>
  <si>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</si>
  <si>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</si>
  <si>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</si>
  <si>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</si>
  <si>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</si>
  <si>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</si>
  <si>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</si>
  <si>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</si>
  <si>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</si>
  <si>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</si>
  <si>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</si>
  <si>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</si>
  <si>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</si>
  <si>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</si>
  <si>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</si>
  <si>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</si>
  <si>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</si>
  <si>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</si>
  <si>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</si>
  <si>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</si>
  <si>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</si>
  <si>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</si>
  <si>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</si>
  <si>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</si>
  <si>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</si>
  <si>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</si>
  <si>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</si>
  <si>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</si>
  <si>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</si>
  <si>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</si>
  <si>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</si>
  <si>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</si>
  <si>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</si>
  <si>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</si>
  <si>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</si>
  <si>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</si>
  <si>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</si>
  <si>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</si>
  <si>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</si>
  <si>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</si>
  <si>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</si>
  <si>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</si>
  <si>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</si>
  <si>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</si>
  <si>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</si>
  <si>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</si>
  <si>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</si>
  <si>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</si>
  <si>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</si>
  <si>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</si>
  <si>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</si>
  <si>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</si>
  <si>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</si>
  <si>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</si>
  <si>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</si>
  <si>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</si>
  <si>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</si>
  <si>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</si>
  <si>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</si>
  <si>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</si>
  <si>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</si>
  <si>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</si>
  <si>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</si>
  <si>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</si>
  <si>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</si>
  <si>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</si>
  <si>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</si>
  <si>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</si>
  <si>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</si>
  <si>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</si>
  <si>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</si>
  <si>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</si>
  <si>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</si>
  <si>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</si>
  <si>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</si>
  <si>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</si>
  <si>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</si>
  <si>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</si>
  <si>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</si>
  <si>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</si>
  <si>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</si>
  <si>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</si>
  <si>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</si>
  <si>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</si>
  <si>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</si>
  <si>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</si>
  <si>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</si>
  <si>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</si>
  <si>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</si>
  <si>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</si>
  <si>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</si>
  <si>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</si>
  <si>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</si>
  <si>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</si>
  <si>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</si>
  <si>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</si>
  <si>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</si>
  <si>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</si>
  <si>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</si>
  <si>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</si>
  <si>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</si>
  <si>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</si>
  <si>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</si>
  <si>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</si>
  <si>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</si>
  <si>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</si>
  <si>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</si>
  <si>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</si>
  <si>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</si>
  <si>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</si>
  <si>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</si>
  <si>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</si>
  <si>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</si>
  <si>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</si>
  <si>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</si>
  <si>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</si>
  <si>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</si>
  <si>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</si>
  <si>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</si>
  <si>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</si>
  <si>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</si>
  <si>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</si>
  <si>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</si>
  <si>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</si>
  <si>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</si>
  <si>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</si>
  <si>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</si>
  <si>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</si>
  <si>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</si>
  <si>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</si>
  <si>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</si>
  <si>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</si>
  <si>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</si>
  <si>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</si>
  <si>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</si>
  <si>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</si>
  <si>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</si>
  <si>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</si>
  <si>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</si>
  <si>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</si>
  <si>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</si>
  <si>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</si>
  <si>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</si>
  <si>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</si>
  <si>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</si>
  <si>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</si>
  <si>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</si>
  <si>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</si>
  <si>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</si>
  <si>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</si>
  <si>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</si>
  <si>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</si>
  <si>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</si>
  <si>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</si>
  <si>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</si>
  <si>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</si>
  <si>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</si>
  <si>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</si>
  <si>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</si>
  <si>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</si>
  <si>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</si>
  <si>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</si>
  <si>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</si>
  <si>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</si>
  <si>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</si>
  <si>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</si>
  <si>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</si>
  <si>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</si>
  <si>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</si>
  <si>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</si>
  <si>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</si>
  <si>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</si>
  <si>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</si>
  <si>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</si>
  <si>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</si>
  <si>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</si>
  <si>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</si>
  <si>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</si>
  <si>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</si>
  <si>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</si>
  <si>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</si>
  <si>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</si>
  <si>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</si>
  <si>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</si>
  <si>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</si>
  <si>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</si>
  <si>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</si>
  <si>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</si>
  <si>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</si>
  <si>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</si>
  <si>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</si>
  <si>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</si>
  <si>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</si>
  <si>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</si>
  <si>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</si>
  <si>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</si>
  <si>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</si>
  <si>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</si>
  <si>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</si>
  <si>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</si>
  <si>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</si>
  <si>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</si>
  <si>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</si>
  <si>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</si>
  <si>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</si>
  <si>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</si>
  <si>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</si>
  <si>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</si>
  <si>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</si>
  <si>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</si>
  <si>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</si>
  <si>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</si>
  <si>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</si>
  <si>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</si>
  <si>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</si>
  <si>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</si>
  <si>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</si>
  <si>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</si>
  <si>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</si>
  <si>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</si>
  <si>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</si>
  <si>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</si>
  <si>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</si>
  <si>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</si>
  <si>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</si>
  <si>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</si>
  <si>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</si>
  <si>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</si>
  <si>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</si>
  <si>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</si>
  <si>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</si>
  <si>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</si>
  <si>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</si>
  <si>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</si>
  <si>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</si>
  <si>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</si>
  <si>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</si>
  <si>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</si>
  <si>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</si>
  <si>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</si>
  <si>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</si>
  <si>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</si>
  <si>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</si>
  <si>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</si>
  <si>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</si>
  <si>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</si>
  <si>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</si>
  <si>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</si>
  <si>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</si>
  <si>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</si>
  <si>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</si>
  <si>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</si>
  <si>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</si>
  <si>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</si>
  <si>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</si>
  <si>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</si>
  <si>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</si>
  <si>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</si>
  <si>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</si>
  <si>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</si>
  <si>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</si>
  <si>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</si>
  <si>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</si>
  <si>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</si>
  <si>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</si>
  <si>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</si>
  <si>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</si>
  <si>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</si>
  <si>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</si>
  <si>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</si>
  <si>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</si>
  <si>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</si>
  <si>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</si>
  <si>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</si>
  <si>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</si>
  <si>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</si>
  <si>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</si>
  <si>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</si>
  <si>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</si>
  <si>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</si>
  <si>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</si>
  <si>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</si>
  <si>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</si>
  <si>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</si>
  <si>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</si>
  <si>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</si>
  <si>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</si>
  <si>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</si>
  <si>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</si>
  <si>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</si>
  <si>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</si>
  <si>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</si>
  <si>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</si>
  <si>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</si>
  <si>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</si>
  <si>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</si>
  <si>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</si>
  <si>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</si>
  <si>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</si>
  <si>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</si>
  <si>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</si>
  <si>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</si>
  <si>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</si>
  <si>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</si>
  <si>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</si>
  <si>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</si>
  <si>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</si>
  <si>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</si>
  <si>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</si>
  <si>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</si>
  <si>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</si>
  <si>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</si>
  <si>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</si>
  <si>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</si>
  <si>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</si>
  <si>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</si>
  <si>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</si>
  <si>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</si>
  <si>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</si>
  <si>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</si>
  <si>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</si>
  <si>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</si>
  <si>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</si>
  <si>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</si>
  <si>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</si>
  <si>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</si>
  <si>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</si>
  <si>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</si>
  <si>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</si>
  <si>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</si>
  <si>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</si>
  <si>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</si>
  <si>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</si>
  <si>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</si>
  <si>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</si>
  <si>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</si>
  <si>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</si>
  <si>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</si>
  <si>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</si>
  <si>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</si>
  <si>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</si>
  <si>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</si>
  <si>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</si>
  <si>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</si>
  <si>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</si>
  <si>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</si>
  <si>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</si>
  <si>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</si>
  <si>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</si>
  <si>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</si>
  <si>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</si>
  <si>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</si>
  <si>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</si>
  <si>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</si>
  <si>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</si>
  <si>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</si>
  <si>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</si>
  <si>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</si>
  <si>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</si>
  <si>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</si>
  <si>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</si>
  <si>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</si>
  <si>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</si>
  <si>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</si>
  <si>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</si>
  <si>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</si>
  <si>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</si>
  <si>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</si>
  <si>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</si>
  <si>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</si>
  <si>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</si>
  <si>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</si>
  <si>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</si>
  <si>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</si>
  <si>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</si>
  <si>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</si>
  <si>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</si>
  <si>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</si>
  <si>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</si>
  <si>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</si>
  <si>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</si>
  <si>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</si>
  <si>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</si>
  <si>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</si>
  <si>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</si>
  <si>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</si>
  <si>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</si>
  <si>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</si>
  <si>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</si>
  <si>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</si>
  <si>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</si>
  <si>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</si>
  <si>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</si>
  <si>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</si>
  <si>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</si>
  <si>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</si>
  <si>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</si>
  <si>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</si>
  <si>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</si>
  <si>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</si>
  <si>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</si>
  <si>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</si>
  <si>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</si>
  <si>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</si>
  <si>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</si>
  <si>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</si>
  <si>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</si>
  <si>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</si>
  <si>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</si>
  <si>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</si>
  <si>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</si>
  <si>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</si>
  <si>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</si>
  <si>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</si>
  <si>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</si>
  <si>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</si>
  <si>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</si>
  <si>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</si>
  <si>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</si>
  <si>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</si>
  <si>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</si>
  <si>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</si>
  <si>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</si>
  <si>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</si>
  <si>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</si>
  <si>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</si>
  <si>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</si>
  <si>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</si>
  <si>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</si>
  <si>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</si>
  <si>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</si>
  <si>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</si>
  <si>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</si>
  <si>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</si>
  <si>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</si>
  <si>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</si>
  <si>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</si>
  <si>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</si>
  <si>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</si>
  <si>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</si>
  <si>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</si>
  <si>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</si>
  <si>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</si>
  <si>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</si>
  <si>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</si>
  <si>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</si>
  <si>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</si>
  <si>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</si>
  <si>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</si>
  <si>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</si>
  <si>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</si>
  <si>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</si>
  <si>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</si>
  <si>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</si>
  <si>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</si>
  <si>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</si>
  <si>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</si>
  <si>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</si>
  <si>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</si>
  <si>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</si>
  <si>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</si>
  <si>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</si>
  <si>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</si>
  <si>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</si>
  <si>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</si>
  <si>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</si>
  <si>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</si>
  <si>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</si>
  <si>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</si>
  <si>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</si>
  <si>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</si>
  <si>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</si>
  <si>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</si>
  <si>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</si>
  <si>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</si>
  <si>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</si>
  <si>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</si>
  <si>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</si>
  <si>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</si>
  <si>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</si>
  <si>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</si>
  <si>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</si>
  <si>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</si>
  <si>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</si>
  <si>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</si>
  <si>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</si>
  <si>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</si>
  <si>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</si>
  <si>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</si>
  <si>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</si>
  <si>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</si>
  <si>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</si>
  <si>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</si>
  <si>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</si>
  <si>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</si>
  <si>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</si>
  <si>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</si>
  <si>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</si>
  <si>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</si>
  <si>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</si>
  <si>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</si>
  <si>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</si>
  <si>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</si>
  <si>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</si>
  <si>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</si>
  <si>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</si>
  <si>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</si>
  <si>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</si>
  <si>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</si>
  <si>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</si>
  <si>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</si>
  <si>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</si>
  <si>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</si>
  <si>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</si>
  <si>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</si>
  <si>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</si>
  <si>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</si>
  <si>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</si>
  <si>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</si>
  <si>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</si>
  <si>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</si>
  <si>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</si>
  <si>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</si>
  <si>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</si>
  <si>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</si>
  <si>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</si>
  <si>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</si>
  <si>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</si>
  <si>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</si>
  <si>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</si>
  <si>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</si>
  <si>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</si>
  <si>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</si>
  <si>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</si>
  <si>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</si>
  <si>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</si>
  <si>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</si>
  <si>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</si>
  <si>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</si>
  <si>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</si>
  <si>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</si>
  <si>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</si>
  <si>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</si>
  <si>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</si>
  <si>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</si>
  <si>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</si>
  <si>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</si>
  <si>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</si>
  <si>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</si>
  <si>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</si>
  <si>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</si>
  <si>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</si>
  <si>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</si>
  <si>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</si>
  <si>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</si>
  <si>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</si>
  <si>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</si>
  <si>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</si>
  <si>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</si>
  <si>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</si>
  <si>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</si>
  <si>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</si>
  <si>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</si>
  <si>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</si>
  <si>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</si>
  <si>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</si>
  <si>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</si>
  <si>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</si>
  <si>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</si>
  <si>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</si>
  <si>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</si>
  <si>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</si>
  <si>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</si>
  <si>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</si>
  <si>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</si>
  <si>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</si>
  <si>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</si>
  <si>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</si>
  <si>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</si>
  <si>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</si>
  <si>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</si>
  <si>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</si>
  <si>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</si>
  <si>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</si>
  <si>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</si>
  <si>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</si>
  <si>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</si>
  <si>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</si>
  <si>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</si>
  <si>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</si>
  <si>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</si>
  <si>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</si>
  <si>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</si>
  <si>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</si>
  <si>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</si>
  <si>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</si>
  <si>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</si>
  <si>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</si>
  <si>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</si>
  <si>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</si>
  <si>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</si>
  <si>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</si>
  <si>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</si>
  <si>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</si>
  <si>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</si>
  <si>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</si>
  <si>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</si>
  <si>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</si>
  <si>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</si>
  <si>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</si>
  <si>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</si>
  <si>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</si>
  <si>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</si>
  <si>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</si>
  <si>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</si>
  <si>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</si>
  <si>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</si>
  <si>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</si>
  <si>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</si>
  <si>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</si>
  <si>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</si>
  <si>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</si>
  <si>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</si>
  <si>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</si>
  <si>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</si>
  <si>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</si>
  <si>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</si>
  <si>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</si>
  <si>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</si>
  <si>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</si>
  <si>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</si>
  <si>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</si>
  <si>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</si>
  <si>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</si>
  <si>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</si>
  <si>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</si>
  <si>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</si>
  <si>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</si>
  <si>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</si>
  <si>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</si>
  <si>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</si>
  <si>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</si>
  <si>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</si>
  <si>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</si>
  <si>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</si>
  <si>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</si>
  <si>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</si>
  <si>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</si>
  <si>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</si>
  <si>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</si>
  <si>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</si>
  <si>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</si>
  <si>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</si>
  <si>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</si>
  <si>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</si>
  <si>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</si>
  <si>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</si>
  <si>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</si>
  <si>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</si>
  <si>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</si>
  <si>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</si>
  <si>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</si>
  <si>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</si>
  <si>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</si>
  <si>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</si>
  <si>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</si>
  <si>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</si>
  <si>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</si>
  <si>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</si>
  <si>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</si>
  <si>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</si>
  <si>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</si>
  <si>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</si>
  <si>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</si>
  <si>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</si>
  <si>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</si>
  <si>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</si>
  <si>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</si>
  <si>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</si>
  <si>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</si>
  <si>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</si>
  <si>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</si>
  <si>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</si>
  <si>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</si>
  <si>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</si>
  <si>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</si>
  <si>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</si>
  <si>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</si>
  <si>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</si>
  <si>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</si>
  <si>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</si>
  <si>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</si>
  <si>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</si>
  <si>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</si>
  <si>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</si>
  <si>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</si>
  <si>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</si>
  <si>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</si>
  <si>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</si>
  <si>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</si>
  <si>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</si>
  <si>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</si>
  <si>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</si>
  <si>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</si>
  <si>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</si>
  <si>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</si>
  <si>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</si>
  <si>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</si>
  <si>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</si>
  <si>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</si>
  <si>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</si>
  <si>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</si>
  <si>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</si>
  <si>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</si>
  <si>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</si>
  <si>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</si>
  <si>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</si>
  <si>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</si>
  <si>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</si>
  <si>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</si>
  <si>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</si>
  <si>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</si>
  <si>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</si>
  <si>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</si>
  <si>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</si>
  <si>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</si>
  <si>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</si>
  <si>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</si>
  <si>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</si>
  <si>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</si>
  <si>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</si>
  <si>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</si>
  <si>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</si>
  <si>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</si>
  <si>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</si>
  <si>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</si>
  <si>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</si>
  <si>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</si>
  <si>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</si>
  <si>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</si>
  <si>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</si>
  <si>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</si>
  <si>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</si>
  <si>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</si>
  <si>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</si>
  <si>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</si>
  <si>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</si>
  <si>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</si>
  <si>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</si>
  <si>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</si>
  <si>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</si>
  <si>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</si>
  <si>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</si>
  <si>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</si>
  <si>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</si>
  <si>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</si>
  <si>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</si>
  <si>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</si>
  <si>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</si>
  <si>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</si>
  <si>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</si>
  <si>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</si>
  <si>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</si>
  <si>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</si>
  <si>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</si>
  <si>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</si>
  <si>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</si>
  <si>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</si>
  <si>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</si>
  <si>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</si>
  <si>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</si>
  <si>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</si>
  <si>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</si>
  <si>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</si>
  <si>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</si>
  <si>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</si>
  <si>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</si>
  <si>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</si>
  <si>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</si>
  <si>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</si>
  <si>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</si>
  <si>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</si>
  <si>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</si>
  <si>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</si>
  <si>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</si>
  <si>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</si>
  <si>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</si>
  <si>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</si>
  <si>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</si>
  <si>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</si>
  <si>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</si>
  <si>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</si>
  <si>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</si>
  <si>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</si>
  <si>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</si>
  <si>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</si>
  <si>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</si>
  <si>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</si>
  <si>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</si>
  <si>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</si>
  <si>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</si>
  <si>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</si>
  <si>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</si>
  <si>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</si>
  <si>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</si>
  <si>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</si>
  <si>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</si>
  <si>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</si>
  <si>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</si>
  <si>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</si>
  <si>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</si>
  <si>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</si>
  <si>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</si>
  <si>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</si>
  <si>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</si>
  <si>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</si>
  <si>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</si>
  <si>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</si>
  <si>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</si>
  <si>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</si>
  <si>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</si>
  <si>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</si>
  <si>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</si>
  <si>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</si>
  <si>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</si>
  <si>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</si>
  <si>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</si>
  <si>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</si>
  <si>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</si>
  <si>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</si>
  <si>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</si>
  <si>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</si>
  <si>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</si>
  <si>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</si>
  <si>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</si>
  <si>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</si>
  <si>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</si>
  <si>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</si>
  <si>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</si>
  <si>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</si>
  <si>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</si>
  <si>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</si>
  <si>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</si>
  <si>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</si>
  <si>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</si>
  <si>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</si>
  <si>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</si>
  <si>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</si>
  <si>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</si>
  <si>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</si>
  <si>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</si>
  <si>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</si>
  <si>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</si>
  <si>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</si>
  <si>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</si>
  <si>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</si>
  <si>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</si>
  <si>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</si>
  <si>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</si>
  <si>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</si>
  <si>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</si>
  <si>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</si>
  <si>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</si>
  <si>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</si>
  <si>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</si>
  <si>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</si>
  <si>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</si>
  <si>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</si>
  <si>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</si>
  <si>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</si>
  <si>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</si>
  <si>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</si>
  <si>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</si>
  <si>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</si>
  <si>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</si>
  <si>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</si>
  <si>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</si>
  <si>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</si>
  <si>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</si>
  <si>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</si>
  <si>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</si>
  <si>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</si>
  <si>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</si>
  <si>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</si>
  <si>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</si>
  <si>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</si>
  <si>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</si>
  <si>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</si>
  <si>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</si>
  <si>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</si>
  <si>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</si>
  <si>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</si>
  <si>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</si>
  <si>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</si>
  <si>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</si>
  <si>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</si>
  <si>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</si>
  <si>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</si>
  <si>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</si>
  <si>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</si>
  <si>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</si>
  <si>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</si>
  <si>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</si>
  <si>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</si>
  <si>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</si>
  <si>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</si>
  <si>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</si>
  <si>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</si>
  <si>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</si>
  <si>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</si>
  <si>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</si>
  <si>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</si>
  <si>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</si>
  <si>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</si>
  <si>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</si>
  <si>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</si>
  <si>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</si>
  <si>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</si>
  <si>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</si>
  <si>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</si>
  <si>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</si>
  <si>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</si>
  <si>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</si>
  <si>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</si>
  <si>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</si>
  <si>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</si>
  <si>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</si>
  <si>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</si>
  <si>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</si>
  <si>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</si>
  <si>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</si>
  <si>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</si>
  <si>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</si>
  <si>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</si>
  <si>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</si>
  <si>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</si>
  <si>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</si>
  <si>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</si>
  <si>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</si>
  <si>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</si>
  <si>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</si>
  <si>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</si>
  <si>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</si>
  <si>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</si>
  <si>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</si>
  <si>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</si>
  <si>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</si>
  <si>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</si>
  <si>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</si>
  <si>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</si>
  <si>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</si>
  <si>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</si>
  <si>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</si>
  <si>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</si>
  <si>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</si>
  <si>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</si>
  <si>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</si>
  <si>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</si>
  <si>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</si>
  <si>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</si>
  <si>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</si>
  <si>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</si>
  <si>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</si>
  <si>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</si>
  <si>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</si>
  <si>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</si>
  <si>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</si>
  <si>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</si>
  <si>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</si>
  <si>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</si>
  <si>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</si>
  <si>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</si>
  <si>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</si>
  <si>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</si>
  <si>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</si>
  <si>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</si>
  <si>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</si>
  <si>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</si>
  <si>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</si>
  <si>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</si>
  <si>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</si>
  <si>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</si>
  <si>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</si>
  <si>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</si>
  <si>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</si>
  <si>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</si>
  <si>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</si>
  <si>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</si>
  <si>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</si>
  <si>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</si>
  <si>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</si>
  <si>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</si>
  <si>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</si>
  <si>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</si>
  <si>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</si>
  <si>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</si>
  <si>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</si>
  <si>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</si>
  <si>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</si>
  <si>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</si>
  <si>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</si>
  <si>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</si>
  <si>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</si>
  <si>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</si>
  <si>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</si>
  <si>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</si>
  <si>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</si>
  <si>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</si>
  <si>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</si>
  <si>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</si>
  <si>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</si>
  <si>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</si>
  <si>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</si>
  <si>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</si>
  <si>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</si>
  <si>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</si>
  <si>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</si>
  <si>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</si>
  <si>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</si>
  <si>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</si>
  <si>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</si>
  <si>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</si>
  <si>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</si>
  <si>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</si>
  <si>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</si>
  <si>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</si>
  <si>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</si>
  <si>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</si>
  <si>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</si>
  <si>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</si>
  <si>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</si>
  <si>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</si>
  <si>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</si>
  <si>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</si>
  <si>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</si>
  <si>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</si>
  <si>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</si>
  <si>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</si>
  <si>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</si>
  <si>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</si>
  <si>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</si>
  <si>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</si>
  <si>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</si>
  <si>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</si>
  <si>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</si>
  <si>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</si>
  <si>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</si>
  <si>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</si>
  <si>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</si>
  <si>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</si>
  <si>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</si>
  <si>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</si>
  <si>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</si>
  <si>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</si>
  <si>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</si>
  <si>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</si>
  <si>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</si>
  <si>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</si>
  <si>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</si>
  <si>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</si>
  <si>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</si>
  <si>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</si>
  <si>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</si>
  <si>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</si>
  <si>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</si>
  <si>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</si>
  <si>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</si>
  <si>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</si>
  <si>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</si>
  <si>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</si>
  <si>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</si>
  <si>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</si>
  <si>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</si>
  <si>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</si>
  <si>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</si>
  <si>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</si>
  <si>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</si>
  <si>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</si>
  <si>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</si>
  <si>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</si>
  <si>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</si>
  <si>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</si>
  <si>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</si>
  <si>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</si>
  <si>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</si>
  <si>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</si>
  <si>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</si>
  <si>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</si>
  <si>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</si>
  <si>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</si>
  <si>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</si>
  <si>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</si>
  <si>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</si>
  <si>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</si>
  <si>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</si>
  <si>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</si>
  <si>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</si>
  <si>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</si>
  <si>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</si>
  <si>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</si>
  <si>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</si>
  <si>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</si>
  <si>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</si>
  <si>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</si>
  <si>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</si>
  <si>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</si>
  <si>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</si>
  <si>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</si>
  <si>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</si>
  <si>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</si>
  <si>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</si>
  <si>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</si>
  <si>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</si>
  <si>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</si>
  <si>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</si>
  <si>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</si>
  <si>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</si>
  <si>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</si>
  <si>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</si>
  <si>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</si>
  <si>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</si>
  <si>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</si>
  <si>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</si>
  <si>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</si>
  <si>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</si>
  <si>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</si>
  <si>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</si>
  <si>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</si>
  <si>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</si>
  <si>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</si>
  <si>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</si>
  <si>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</si>
  <si>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</si>
  <si>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</si>
  <si>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</si>
  <si>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</si>
  <si>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</si>
  <si>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</si>
  <si>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</si>
  <si>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</si>
  <si>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</si>
  <si>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</si>
  <si>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</si>
  <si>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</si>
  <si>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</si>
  <si>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</si>
  <si>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</si>
  <si>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</si>
  <si>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</si>
  <si>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</si>
  <si>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</si>
  <si>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</si>
  <si>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</si>
  <si>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</si>
  <si>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</si>
  <si>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</si>
  <si>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</si>
  <si>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</si>
  <si>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</si>
  <si>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</si>
  <si>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</si>
  <si>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</si>
  <si>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</si>
  <si>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</si>
  <si>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</si>
  <si>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</si>
  <si>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</si>
  <si>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</si>
  <si>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</si>
  <si>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</si>
  <si>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</si>
  <si>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</si>
  <si>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</si>
  <si>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</si>
  <si>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</si>
  <si>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</si>
  <si>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</si>
  <si>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</si>
  <si>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</si>
  <si>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</si>
  <si>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</si>
  <si>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</si>
  <si>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</si>
  <si>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</si>
  <si>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</si>
  <si>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</si>
  <si>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</si>
  <si>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</si>
  <si>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</si>
  <si>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</si>
  <si>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</si>
  <si>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</si>
  <si>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</si>
  <si>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</si>
  <si>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</si>
  <si>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</si>
  <si>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</si>
  <si>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</si>
  <si>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</si>
  <si>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</si>
  <si>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</si>
  <si>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</si>
  <si>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</si>
  <si>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</si>
  <si>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</si>
  <si>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</si>
  <si>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</si>
  <si>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</si>
  <si>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</si>
  <si>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</si>
  <si>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</si>
  <si>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</si>
  <si>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</si>
  <si>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</si>
  <si>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</si>
  <si>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</si>
  <si>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</si>
  <si>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</si>
  <si>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</si>
  <si>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</si>
  <si>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</si>
  <si>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</si>
  <si>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</si>
  <si>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</si>
  <si>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</si>
  <si>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</si>
  <si>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</si>
  <si>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</si>
  <si>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</si>
  <si>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</si>
  <si>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</si>
  <si>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</si>
  <si>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</si>
  <si>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</si>
  <si>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</si>
  <si>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</si>
  <si>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</si>
  <si>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</si>
  <si>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</si>
  <si>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</si>
  <si>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</si>
  <si>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</si>
  <si>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</si>
  <si>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</si>
  <si>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</si>
  <si>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</si>
  <si>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</si>
  <si>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</si>
  <si>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</si>
  <si>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</si>
  <si>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</si>
  <si>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</si>
  <si>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</si>
  <si>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</si>
  <si>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</si>
  <si>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</si>
  <si>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</si>
  <si>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</si>
  <si>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</si>
  <si>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</si>
  <si>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</si>
  <si>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</si>
  <si>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</si>
  <si>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</si>
  <si>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</si>
  <si>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</si>
  <si>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</si>
  <si>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</si>
  <si>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</si>
  <si>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</si>
  <si>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</si>
  <si>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</si>
  <si>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</si>
  <si>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</si>
  <si>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</si>
  <si>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</si>
  <si>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</si>
  <si>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</si>
  <si>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</si>
  <si>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</si>
  <si>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</si>
  <si>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</si>
  <si>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</si>
  <si>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</si>
  <si>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</si>
  <si>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</si>
  <si>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</si>
  <si>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</si>
  <si>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</si>
  <si>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</si>
  <si>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</si>
  <si>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</si>
  <si>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</si>
  <si>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</si>
  <si>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</si>
  <si>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</si>
  <si>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</si>
  <si>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</si>
  <si>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</si>
  <si>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</si>
  <si>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</si>
  <si>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</si>
  <si>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</si>
  <si>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</si>
  <si>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</si>
  <si>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</si>
  <si>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</si>
  <si>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</si>
  <si>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</si>
  <si>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</si>
  <si>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</si>
  <si>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</si>
  <si>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</si>
  <si>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</si>
  <si>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</si>
  <si>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</si>
  <si>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</si>
  <si>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</si>
  <si>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</si>
  <si>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</si>
  <si>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</si>
  <si>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</si>
  <si>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</si>
  <si>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</si>
  <si>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</si>
  <si>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</si>
  <si>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</si>
  <si>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</si>
  <si>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</si>
  <si>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</si>
  <si>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</si>
  <si>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</si>
  <si>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</si>
  <si>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</si>
  <si>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</si>
  <si>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</si>
  <si>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</si>
  <si>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</si>
  <si>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</si>
  <si>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</si>
  <si>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</si>
  <si>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</si>
  <si>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</si>
  <si>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</si>
  <si>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</si>
  <si>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</si>
  <si>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</si>
  <si>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</si>
  <si>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</si>
  <si>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</si>
  <si>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</si>
  <si>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</si>
  <si>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</si>
  <si>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</si>
  <si>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</si>
  <si>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</si>
  <si>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</si>
  <si>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</si>
  <si>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</si>
  <si>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</si>
  <si>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</si>
  <si>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</si>
  <si>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</si>
  <si>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</si>
  <si>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</si>
  <si>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</si>
  <si>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</si>
  <si>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</si>
  <si>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</si>
  <si>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</si>
  <si>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</si>
  <si>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</si>
  <si>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</si>
  <si>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</si>
  <si>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</si>
  <si>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</si>
  <si>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</si>
  <si>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</si>
  <si>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</si>
  <si>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</si>
  <si>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</si>
  <si>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</si>
  <si>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</si>
  <si>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</si>
  <si>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</si>
  <si>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</si>
  <si>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</si>
  <si>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</si>
  <si>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</si>
  <si>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</si>
  <si>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</si>
  <si>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</si>
  <si>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</si>
  <si>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</si>
  <si>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</si>
  <si>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</si>
  <si>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</si>
  <si>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</si>
  <si>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</si>
  <si>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</si>
  <si>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</si>
  <si>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</si>
  <si>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</si>
  <si>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</si>
  <si>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</si>
  <si>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</si>
  <si>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</si>
  <si>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</si>
  <si>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</si>
  <si>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</si>
  <si>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</si>
  <si>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</si>
  <si>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</si>
  <si>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</si>
  <si>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</si>
  <si>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</si>
  <si>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</si>
  <si>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</si>
  <si>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</si>
  <si>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</si>
  <si>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</si>
  <si>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</si>
  <si>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</si>
  <si>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</si>
  <si>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</si>
  <si>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</si>
  <si>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</si>
  <si>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</si>
  <si>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</si>
  <si>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</si>
  <si>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</si>
  <si>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</si>
  <si>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</si>
  <si>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</si>
  <si>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</si>
  <si>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</si>
  <si>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</si>
  <si>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</si>
  <si>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</si>
  <si>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</si>
  <si>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</si>
  <si>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</si>
  <si>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</si>
  <si>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</si>
  <si>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</si>
  <si>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</si>
  <si>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</si>
  <si>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</si>
  <si>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</si>
  <si>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</si>
  <si>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</si>
  <si>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</si>
  <si>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</si>
  <si>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</si>
  <si>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</si>
  <si>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</si>
  <si>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</si>
  <si>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</si>
  <si>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</si>
  <si>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</si>
  <si>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</si>
  <si>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</si>
  <si>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</si>
  <si>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</si>
  <si>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</si>
  <si>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</si>
  <si>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</si>
  <si>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</si>
  <si>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</si>
  <si>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</si>
  <si>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</si>
  <si>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</si>
  <si>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</si>
  <si>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</si>
  <si>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</si>
  <si>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</si>
  <si>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</si>
  <si>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</si>
  <si>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</si>
  <si>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</si>
  <si>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</si>
  <si>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</si>
  <si>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</si>
  <si>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</si>
  <si>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</si>
  <si>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</si>
  <si>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</si>
  <si>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</si>
  <si>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</si>
  <si>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</si>
  <si>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</si>
  <si>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</si>
  <si>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</si>
  <si>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</si>
  <si>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</si>
  <si>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</si>
  <si>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</si>
  <si>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</si>
  <si>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</si>
  <si>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</si>
  <si>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</si>
  <si>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</si>
  <si>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</si>
  <si>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</si>
  <si>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</si>
  <si>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</si>
  <si>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</si>
  <si>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</si>
  <si>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</si>
  <si>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</si>
  <si>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</si>
  <si>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</si>
  <si>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</si>
  <si>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</si>
  <si>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</si>
  <si>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</si>
  <si>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</si>
  <si>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</si>
  <si>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</si>
  <si>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</si>
  <si>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</si>
  <si>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</si>
  <si>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</si>
  <si>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</si>
  <si>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</si>
  <si>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</si>
  <si>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</si>
  <si>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</si>
  <si>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</si>
  <si>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</si>
  <si>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</si>
  <si>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</si>
  <si>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</si>
  <si>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</si>
  <si>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</si>
  <si>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</si>
  <si>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</si>
  <si>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</si>
  <si>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</si>
  <si>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</si>
  <si>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</si>
  <si>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</si>
  <si>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</si>
  <si>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</si>
  <si>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</si>
  <si>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</si>
  <si>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</si>
  <si>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</si>
  <si>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</si>
  <si>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</si>
  <si>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</si>
  <si>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</si>
  <si>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</si>
  <si>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</si>
  <si>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</si>
  <si>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</si>
  <si>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</si>
  <si>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</si>
  <si>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</si>
  <si>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</si>
  <si>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</si>
  <si>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</si>
  <si>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</si>
  <si>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</si>
  <si>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</si>
  <si>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</si>
  <si>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</si>
  <si>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</si>
  <si>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</si>
  <si>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</si>
  <si>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</si>
  <si>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</si>
  <si>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</si>
  <si>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</si>
  <si>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</si>
  <si>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</si>
  <si>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</si>
  <si>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</si>
  <si>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</si>
  <si>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</si>
  <si>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</si>
  <si>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</si>
  <si>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</si>
  <si>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</si>
  <si>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</si>
  <si>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</si>
  <si>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</si>
  <si>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</si>
  <si>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</si>
  <si>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</si>
  <si>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</si>
  <si>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</si>
  <si>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</si>
  <si>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</si>
  <si>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</si>
  <si>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</si>
  <si>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</si>
  <si>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</si>
  <si>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</si>
  <si>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</si>
  <si>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</si>
  <si>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</si>
  <si>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</si>
  <si>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</si>
  <si>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</si>
  <si>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</si>
  <si>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</si>
  <si>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</si>
  <si>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</si>
  <si>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</si>
  <si>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</si>
  <si>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</si>
  <si>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</si>
  <si>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</si>
  <si>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</si>
  <si>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</si>
  <si>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</si>
  <si>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</si>
  <si>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</si>
  <si>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</si>
  <si>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</si>
  <si>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</si>
  <si>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</si>
  <si>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</si>
  <si>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</si>
  <si>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</si>
  <si>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</si>
  <si>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</si>
  <si>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</si>
  <si>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</si>
  <si>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</si>
  <si>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</si>
  <si>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</si>
  <si>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</si>
  <si>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</si>
  <si>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</si>
  <si>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</si>
  <si>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</si>
  <si>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</si>
  <si>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</si>
  <si>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</si>
  <si>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</si>
  <si>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</si>
  <si>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</si>
  <si>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</si>
  <si>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</si>
  <si>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</si>
  <si>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</si>
  <si>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</si>
  <si>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</si>
  <si>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</si>
  <si>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</si>
  <si>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</si>
  <si>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</si>
  <si>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</si>
  <si>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</si>
  <si>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</si>
  <si>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</si>
  <si>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</si>
  <si>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</si>
  <si>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</si>
  <si>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</si>
  <si>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</si>
  <si>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</si>
  <si>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</si>
  <si>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</si>
  <si>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</si>
  <si>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</si>
  <si>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</si>
  <si>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</si>
  <si>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</si>
  <si>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</si>
  <si>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</si>
  <si>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</si>
  <si>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</si>
  <si>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</si>
  <si>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</si>
  <si>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</si>
  <si>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</si>
  <si>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</si>
  <si>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</si>
  <si>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</si>
  <si>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</si>
  <si>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</si>
  <si>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</si>
  <si>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</si>
  <si>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</si>
  <si>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</si>
  <si>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</si>
  <si>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</si>
  <si>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</si>
  <si>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</si>
  <si>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</si>
  <si>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</si>
  <si>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</si>
  <si>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</si>
  <si>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</si>
  <si>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</si>
  <si>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</si>
  <si>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</si>
  <si>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</si>
  <si>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</si>
  <si>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</si>
  <si>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</si>
  <si>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</si>
  <si>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</si>
  <si>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</si>
  <si>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</si>
  <si>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</si>
  <si>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</si>
  <si>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</si>
  <si>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</si>
  <si>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</si>
  <si>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</si>
  <si>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</si>
  <si>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</si>
  <si>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</si>
  <si>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</si>
  <si>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</si>
  <si>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</si>
  <si>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</si>
  <si>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</si>
  <si>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</si>
  <si>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</si>
  <si>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</si>
  <si>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</si>
  <si>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</si>
  <si>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</si>
  <si>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</si>
  <si>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</si>
  <si>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</si>
  <si>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</si>
  <si>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</si>
  <si>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</si>
  <si>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</si>
  <si>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</si>
  <si>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</si>
  <si>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</si>
  <si>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</si>
  <si>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</si>
  <si>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</si>
  <si>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</si>
  <si>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</si>
  <si>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</si>
  <si>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</si>
  <si>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</si>
  <si>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</si>
  <si>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</si>
  <si>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</si>
  <si>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</si>
  <si>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</si>
  <si>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</si>
  <si>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</si>
  <si>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</si>
  <si>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</si>
  <si>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</si>
  <si>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</si>
  <si>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</si>
  <si>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</si>
  <si>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</si>
  <si>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</si>
  <si>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</si>
  <si>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</si>
  <si>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</si>
  <si>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</si>
  <si>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</si>
  <si>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</si>
  <si>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</si>
  <si>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</si>
  <si>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</si>
  <si>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</si>
  <si>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</si>
  <si>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</si>
  <si>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</si>
  <si>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</si>
  <si>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</si>
  <si>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</si>
  <si>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</si>
  <si>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</si>
  <si>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</si>
  <si>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</si>
  <si>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</si>
  <si>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</si>
  <si>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</si>
  <si>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</si>
  <si>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</si>
  <si>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</si>
  <si>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</si>
  <si>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</si>
  <si>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</si>
  <si>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</si>
  <si>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</si>
  <si>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</si>
  <si>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</si>
  <si>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</si>
  <si>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</si>
  <si>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</si>
  <si>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</si>
  <si>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</si>
  <si>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</si>
  <si>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</si>
  <si>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</si>
  <si>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</si>
  <si>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</si>
  <si>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</si>
  <si>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</si>
  <si>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</si>
  <si>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</si>
  <si>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</si>
  <si>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</si>
  <si>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</si>
  <si>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</si>
  <si>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</si>
  <si>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</si>
  <si>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</si>
  <si>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</si>
  <si>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</si>
  <si>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</si>
  <si>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</si>
  <si>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</si>
  <si>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</si>
  <si>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</si>
  <si>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</si>
  <si>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</si>
  <si>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</si>
  <si>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</si>
  <si>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</si>
  <si>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</si>
  <si>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</si>
  <si>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</si>
  <si>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</si>
  <si>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</si>
  <si>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</si>
  <si>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</si>
  <si>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</si>
  <si>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</si>
  <si>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</si>
  <si>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</si>
  <si>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</si>
  <si>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</si>
  <si>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</si>
  <si>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</si>
  <si>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</si>
  <si>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</si>
  <si>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</si>
  <si>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</si>
  <si>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</si>
  <si>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</si>
  <si>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</si>
  <si>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</si>
  <si>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</si>
  <si>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</si>
  <si>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</si>
  <si>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</si>
  <si>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</si>
  <si>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</si>
  <si>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</si>
  <si>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</si>
  <si>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</si>
  <si>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</si>
  <si>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</si>
  <si>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</si>
  <si>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</si>
  <si>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</si>
  <si>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</si>
  <si>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</si>
  <si>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</si>
  <si>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</si>
  <si>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</si>
  <si>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</si>
  <si>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</si>
  <si>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</si>
  <si>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</si>
  <si>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</si>
  <si>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</si>
  <si>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</si>
  <si>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</si>
  <si>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</si>
  <si>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</si>
  <si>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</si>
  <si>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</si>
  <si>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</si>
  <si>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</si>
  <si>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</si>
  <si>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</si>
  <si>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</si>
  <si>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</si>
  <si>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</si>
  <si>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</si>
  <si>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</si>
  <si>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</si>
  <si>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</si>
  <si>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</si>
  <si>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</si>
  <si>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</si>
  <si>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</si>
  <si>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</si>
  <si>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</si>
  <si>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</si>
  <si>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</si>
  <si>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</si>
  <si>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</si>
  <si>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</si>
  <si>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</si>
  <si>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</si>
  <si>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</si>
  <si>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</si>
  <si>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</si>
  <si>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</si>
  <si>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</si>
  <si>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</si>
  <si>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</si>
  <si>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</si>
  <si>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</si>
  <si>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</si>
  <si>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</si>
  <si>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</si>
  <si>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</si>
  <si>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</si>
  <si>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</si>
  <si>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</si>
  <si>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</si>
  <si>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</si>
  <si>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</si>
  <si>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</si>
  <si>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</si>
  <si>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</si>
  <si>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</si>
  <si>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</si>
  <si>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</si>
  <si>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</si>
  <si>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</si>
  <si>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</si>
  <si>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</si>
  <si>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</si>
  <si>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</si>
  <si>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</si>
  <si>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</si>
  <si>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</si>
  <si>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</si>
  <si>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</si>
  <si>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</si>
  <si>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</si>
  <si>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</si>
  <si>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</si>
  <si>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</si>
  <si>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</si>
  <si>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</si>
  <si>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</si>
  <si>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</si>
  <si>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</si>
  <si>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</si>
  <si>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</si>
  <si>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</si>
  <si>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</si>
  <si>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</si>
  <si>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</si>
  <si>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</si>
  <si>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</si>
  <si>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</si>
  <si>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</si>
  <si>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</si>
  <si>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</si>
  <si>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</si>
  <si>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</si>
  <si>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</si>
  <si>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</si>
  <si>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</si>
  <si>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</si>
  <si>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</si>
  <si>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</si>
  <si>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</si>
  <si>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</si>
  <si>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</si>
  <si>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</si>
  <si>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</si>
  <si>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</si>
  <si>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</si>
  <si>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</si>
  <si>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</si>
  <si>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</si>
  <si>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</si>
  <si>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</si>
  <si>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</si>
  <si>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</si>
  <si>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</si>
  <si>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</si>
  <si>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</si>
  <si>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</si>
  <si>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</si>
  <si>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</si>
  <si>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</si>
  <si>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</si>
  <si>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</si>
  <si>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</si>
  <si>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</si>
  <si>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</si>
  <si>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</si>
  <si>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</si>
  <si>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</si>
  <si>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</si>
  <si>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</si>
  <si>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</si>
  <si>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</si>
  <si>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</si>
  <si>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</si>
  <si>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</si>
  <si>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</si>
  <si>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</si>
  <si>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</si>
  <si>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</si>
  <si>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</si>
  <si>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</si>
  <si>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</si>
  <si>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</si>
  <si>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</si>
  <si>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</si>
  <si>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</si>
  <si>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</si>
  <si>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</si>
  <si>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</si>
  <si>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</si>
  <si>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</si>
  <si>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</si>
  <si>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</si>
  <si>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</si>
  <si>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</si>
  <si>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</si>
  <si>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</si>
  <si>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</si>
  <si>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</si>
  <si>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</si>
  <si>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</si>
  <si>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</si>
  <si>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</si>
  <si>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</si>
  <si>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</si>
  <si>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</si>
  <si>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</si>
  <si>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</si>
  <si>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</si>
  <si>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</si>
  <si>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</si>
  <si>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</si>
  <si>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</si>
  <si>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</si>
  <si>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</si>
  <si>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</si>
  <si>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</si>
  <si>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</si>
  <si>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</si>
  <si>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</si>
  <si>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</si>
  <si>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</si>
  <si>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</si>
  <si>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</si>
  <si>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</si>
  <si>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</si>
  <si>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</si>
  <si>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</si>
  <si>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</si>
  <si>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</si>
  <si>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</si>
  <si>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</si>
  <si>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</si>
  <si>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</si>
  <si>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</si>
  <si>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</si>
  <si>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</si>
  <si>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</si>
  <si>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</si>
  <si>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</si>
  <si>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</si>
  <si>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</si>
  <si>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</si>
  <si>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</si>
  <si>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</si>
  <si>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</si>
  <si>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</si>
  <si>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</si>
  <si>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</si>
  <si>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</si>
  <si>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</si>
  <si>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</si>
  <si>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</si>
  <si>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</si>
  <si>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</si>
  <si>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</si>
  <si>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</si>
  <si>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</si>
  <si>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</si>
  <si>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</si>
  <si>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</si>
  <si>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</si>
  <si>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</si>
  <si>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</si>
  <si>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</si>
  <si>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</si>
  <si>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</si>
  <si>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</si>
  <si>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</si>
  <si>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</si>
  <si>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</si>
  <si>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</si>
  <si>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</si>
  <si>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</si>
  <si>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</si>
  <si>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</si>
  <si>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</si>
  <si>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</si>
  <si>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</si>
  <si>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</si>
  <si>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</si>
  <si>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</si>
  <si>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</si>
  <si>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</si>
  <si>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</si>
  <si>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</si>
  <si>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</si>
  <si>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</si>
  <si>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</si>
  <si>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</si>
  <si>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</si>
  <si>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</si>
  <si>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</si>
  <si>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</si>
  <si>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</si>
  <si>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</si>
  <si>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</si>
  <si>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</si>
  <si>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</si>
  <si>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</si>
  <si>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</si>
  <si>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</si>
  <si>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</si>
  <si>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</si>
  <si>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</si>
  <si>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</si>
  <si>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</si>
  <si>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</si>
  <si>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</si>
  <si>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</si>
  <si>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</si>
  <si>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</si>
  <si>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</si>
  <si>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</si>
  <si>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</si>
  <si>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</si>
  <si>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</si>
  <si>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</si>
  <si>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</si>
  <si>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</si>
  <si>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</si>
  <si>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</si>
  <si>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</si>
  <si>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</si>
  <si>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</si>
  <si>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</si>
  <si>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</si>
  <si>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</si>
  <si>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</si>
  <si>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</si>
  <si>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</si>
  <si>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</si>
  <si>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</si>
  <si>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</si>
  <si>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</si>
  <si>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</si>
  <si>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</si>
  <si>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</si>
  <si>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</si>
  <si>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</si>
  <si>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</si>
  <si>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</si>
  <si>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</si>
  <si>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</si>
  <si>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</si>
  <si>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</si>
  <si>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</si>
  <si>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</si>
  <si>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</si>
  <si>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</si>
  <si>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</si>
  <si>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</si>
  <si>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</si>
  <si>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</si>
  <si>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</si>
  <si>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</si>
  <si>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</si>
  <si>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</si>
  <si>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</si>
  <si>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</si>
  <si>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</si>
  <si>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</si>
  <si>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</si>
  <si>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</si>
  <si>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</si>
  <si>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</si>
  <si>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</si>
  <si>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</si>
  <si>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</si>
  <si>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</si>
  <si>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</si>
  <si>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</si>
  <si>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</si>
  <si>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</si>
  <si>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</si>
  <si>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</si>
  <si>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</si>
  <si>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</si>
  <si>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</si>
  <si>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</si>
  <si>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</si>
  <si>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</si>
  <si>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</si>
  <si>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</si>
  <si>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</si>
  <si>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</si>
  <si>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</si>
  <si>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</si>
  <si>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</si>
  <si>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</si>
  <si>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</si>
  <si>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</si>
  <si>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</si>
  <si>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</si>
  <si>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</si>
  <si>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</si>
  <si>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</si>
  <si>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</si>
  <si>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</si>
  <si>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</si>
  <si>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</si>
  <si>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</si>
  <si>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</si>
  <si>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</si>
  <si>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</si>
  <si>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</si>
  <si>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</si>
  <si>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</si>
  <si>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</si>
  <si>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</si>
  <si>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</si>
  <si>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</si>
  <si>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</si>
  <si>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</si>
  <si>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</si>
  <si>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</si>
  <si>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</si>
  <si>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</si>
  <si>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</si>
  <si>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</si>
  <si>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</si>
  <si>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</si>
  <si>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</si>
  <si>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</si>
  <si>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</si>
  <si>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</si>
  <si>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</si>
  <si>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</si>
  <si>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</si>
  <si>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</si>
  <si>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</si>
  <si>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</si>
  <si>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</si>
  <si>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</si>
  <si>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</si>
  <si>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</si>
  <si>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</si>
  <si>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</si>
  <si>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</si>
  <si>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</si>
  <si>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</si>
  <si>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</si>
  <si>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</si>
  <si>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</si>
  <si>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</si>
  <si>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</si>
  <si>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</si>
  <si>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</si>
  <si>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</si>
  <si>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</si>
  <si>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</si>
  <si>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</si>
  <si>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</si>
  <si>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</si>
  <si>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</si>
  <si>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</si>
  <si>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</si>
  <si>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</si>
  <si>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</si>
  <si>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</si>
  <si>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</si>
  <si>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</si>
  <si>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</si>
  <si>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</si>
  <si>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</si>
  <si>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</si>
  <si>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</si>
  <si>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</si>
  <si>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</si>
  <si>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</si>
  <si>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</si>
  <si>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</si>
  <si>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</si>
  <si>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</si>
  <si>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</si>
  <si>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</si>
  <si>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</si>
  <si>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</si>
  <si>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</si>
  <si>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</si>
  <si>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</si>
  <si>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</si>
  <si>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</si>
  <si>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</si>
  <si>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</si>
  <si>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</si>
  <si>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</si>
  <si>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</si>
  <si>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</si>
  <si>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</si>
  <si>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</si>
  <si>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</si>
  <si>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</si>
  <si>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</si>
  <si>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</si>
  <si>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</si>
  <si>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</si>
  <si>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</si>
  <si>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</si>
  <si>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</si>
  <si>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</si>
  <si>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</si>
  <si>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</si>
  <si>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</si>
  <si>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</si>
  <si>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</si>
  <si>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</si>
  <si>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</si>
  <si>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</si>
  <si>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</si>
  <si>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</si>
  <si>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</si>
  <si>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</si>
  <si>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</si>
  <si>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</si>
  <si>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</si>
  <si>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</si>
  <si>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</si>
  <si>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</si>
  <si>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</si>
  <si>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</si>
  <si>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</si>
  <si>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</si>
  <si>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</si>
  <si>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</si>
  <si>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</si>
  <si>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</si>
  <si>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</si>
  <si>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</si>
  <si>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</si>
  <si>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</si>
  <si>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</si>
  <si>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</si>
  <si>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</si>
  <si>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</si>
  <si>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</si>
  <si>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</si>
  <si>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</si>
  <si>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</si>
  <si>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</si>
  <si>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</si>
  <si>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</si>
  <si>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</si>
  <si>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</si>
  <si>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</si>
  <si>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</si>
  <si>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</si>
  <si>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</si>
  <si>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</si>
  <si>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</si>
  <si>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</si>
  <si>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</si>
  <si>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</si>
  <si>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</si>
  <si>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</si>
  <si>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</si>
  <si>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</si>
  <si>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</si>
  <si>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</si>
  <si>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</si>
  <si>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</si>
  <si>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</si>
  <si>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</si>
  <si>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</si>
  <si>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</si>
  <si>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</si>
  <si>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</si>
  <si>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</si>
  <si>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</si>
  <si>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</si>
  <si>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</si>
  <si>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</si>
  <si>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</si>
  <si>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</si>
  <si>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</si>
  <si>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</si>
  <si>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</si>
  <si>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</si>
  <si>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</si>
  <si>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</si>
  <si>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</si>
  <si>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</si>
  <si>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</si>
  <si>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</si>
  <si>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</si>
  <si>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</si>
  <si>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</si>
  <si>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</si>
  <si>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</si>
  <si>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</si>
  <si>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</si>
  <si>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</si>
  <si>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</si>
  <si>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</si>
  <si>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</si>
  <si>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</si>
  <si>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</si>
  <si>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</si>
  <si>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</si>
  <si>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</si>
  <si>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</si>
  <si>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</si>
  <si>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</si>
  <si>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</si>
  <si>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</si>
  <si>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</si>
  <si>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</si>
  <si>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</si>
  <si>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</si>
  <si>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</si>
  <si>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</si>
  <si>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</si>
  <si>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</si>
  <si>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</si>
  <si>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</si>
  <si>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</si>
  <si>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</si>
  <si>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</si>
  <si>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</si>
  <si>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</si>
  <si>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</si>
  <si>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</si>
  <si>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</si>
  <si>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</si>
  <si>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</si>
  <si>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</si>
  <si>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</si>
  <si>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</si>
  <si>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</si>
  <si>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</si>
  <si>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</si>
  <si>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</si>
  <si>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</si>
  <si>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</si>
  <si>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</si>
  <si>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</si>
  <si>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</si>
  <si>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</si>
  <si>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</si>
  <si>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</si>
  <si>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</si>
  <si>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</si>
  <si>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</si>
  <si>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</si>
  <si>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</si>
  <si>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</si>
  <si>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</si>
  <si>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</si>
  <si>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</si>
  <si>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</si>
  <si>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</si>
  <si>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</si>
  <si>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</si>
  <si>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</si>
  <si>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</si>
  <si>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</si>
  <si>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</si>
  <si>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</si>
  <si>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</si>
  <si>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</si>
  <si>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</si>
  <si>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</si>
  <si>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</si>
  <si>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</si>
  <si>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</si>
  <si>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</si>
  <si>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</si>
  <si>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</si>
  <si>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</si>
  <si>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</si>
  <si>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</si>
  <si>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</si>
  <si>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</si>
  <si>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</si>
  <si>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</si>
  <si>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</si>
  <si>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</si>
  <si>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</si>
  <si>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</si>
  <si>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</si>
  <si>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</si>
  <si>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</si>
  <si>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</si>
  <si>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</si>
  <si>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</si>
  <si>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</si>
  <si>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</si>
  <si>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</si>
  <si>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</si>
  <si>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</si>
  <si>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</si>
  <si>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</si>
  <si>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</si>
  <si>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</si>
  <si>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</si>
  <si>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</si>
  <si>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</si>
  <si>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</si>
  <si>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</si>
  <si>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</si>
  <si>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</si>
  <si>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</si>
  <si>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</si>
  <si>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</si>
  <si>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</si>
  <si>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</si>
  <si>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</si>
  <si>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</si>
  <si>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</si>
  <si>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</si>
  <si>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</si>
  <si>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</si>
  <si>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</si>
  <si>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</si>
  <si>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</si>
  <si>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</si>
  <si>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</si>
  <si>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</si>
  <si>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</si>
  <si>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</si>
  <si>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</si>
  <si>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</si>
  <si>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</si>
  <si>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</si>
  <si>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</si>
  <si>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</si>
  <si>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</si>
  <si>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</si>
  <si>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</si>
  <si>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</si>
  <si>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</si>
  <si>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</si>
  <si>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</si>
  <si>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</si>
  <si>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</si>
  <si>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</si>
  <si>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</si>
  <si>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</si>
  <si>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</si>
  <si>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</si>
  <si>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</si>
  <si>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</si>
  <si>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</si>
  <si>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</si>
  <si>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</si>
  <si>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</si>
  <si>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</si>
  <si>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</si>
  <si>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</si>
  <si>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</si>
  <si>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</si>
  <si>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</si>
  <si>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</si>
  <si>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</si>
  <si>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</si>
  <si>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</si>
  <si>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</si>
  <si>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</si>
  <si>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</si>
  <si>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</si>
  <si>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</si>
  <si>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</si>
  <si>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</si>
  <si>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</si>
  <si>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</si>
  <si>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</si>
  <si>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</si>
  <si>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</si>
  <si>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</si>
  <si>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</si>
  <si>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</si>
  <si>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</si>
  <si>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</si>
  <si>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</si>
  <si>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</si>
  <si>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</si>
  <si>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</si>
  <si>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</si>
  <si>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</si>
  <si>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</si>
  <si>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</si>
  <si>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</si>
  <si>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</si>
  <si>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</si>
  <si>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</si>
  <si>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</si>
  <si>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</si>
  <si>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</si>
  <si>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</si>
  <si>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</si>
  <si>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</si>
  <si>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</si>
  <si>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</si>
  <si>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</si>
  <si>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</si>
  <si>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</si>
  <si>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</si>
  <si>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</si>
  <si>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</si>
  <si>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</si>
  <si>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</si>
  <si>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</si>
  <si>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</si>
  <si>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</si>
  <si>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</si>
  <si>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</si>
  <si>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</si>
  <si>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</si>
  <si>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</si>
  <si>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</si>
  <si>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</si>
  <si>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</si>
  <si>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</si>
  <si>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</si>
  <si>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</si>
  <si>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</si>
  <si>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</si>
  <si>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</si>
  <si>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</si>
  <si>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</si>
  <si>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</si>
  <si>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</si>
  <si>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</si>
  <si>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</si>
  <si>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</si>
  <si>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</si>
  <si>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</si>
  <si>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</si>
  <si>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</si>
  <si>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</si>
  <si>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</si>
  <si>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</si>
  <si>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</si>
  <si>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</si>
  <si>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</si>
  <si>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</si>
  <si>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</si>
  <si>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</si>
  <si>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</si>
  <si>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</si>
  <si>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</si>
  <si>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</si>
  <si>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</si>
  <si>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</si>
  <si>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</si>
  <si>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</si>
  <si>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</si>
  <si>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</si>
  <si>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</si>
  <si>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</si>
  <si>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</si>
  <si>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</si>
  <si>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</si>
  <si>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</si>
  <si>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</si>
  <si>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</si>
  <si>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</si>
  <si>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</si>
  <si>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</si>
  <si>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</si>
  <si>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</si>
  <si>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</si>
  <si>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</si>
  <si>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</si>
  <si>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</si>
  <si>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</si>
  <si>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</si>
  <si>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</si>
  <si>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</si>
  <si>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</si>
  <si>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</si>
  <si>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</si>
  <si>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</si>
  <si>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</si>
  <si>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</si>
  <si>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</si>
  <si>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</si>
  <si>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</si>
  <si>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</si>
  <si>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</si>
  <si>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</si>
  <si>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</si>
  <si>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</si>
  <si>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</si>
  <si>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</si>
  <si>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</si>
  <si>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</si>
  <si>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</si>
  <si>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</si>
  <si>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</si>
  <si>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</si>
  <si>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</si>
  <si>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</si>
  <si>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</si>
  <si>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</si>
  <si>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</si>
  <si>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</si>
  <si>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</si>
  <si>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</si>
  <si>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</si>
  <si>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</si>
  <si>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</si>
  <si>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</si>
  <si>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</si>
  <si>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</si>
  <si>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</si>
  <si>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</si>
  <si>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</si>
  <si>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</si>
  <si>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</si>
  <si>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</si>
  <si>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</si>
  <si>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</si>
  <si>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</si>
  <si>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</si>
  <si>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</si>
  <si>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</si>
  <si>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</si>
  <si>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</si>
  <si>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</si>
  <si>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</si>
  <si>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</si>
  <si>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</si>
  <si>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</si>
  <si>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</si>
  <si>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</si>
  <si>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</si>
  <si>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</si>
  <si>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</si>
  <si>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</si>
  <si>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</si>
  <si>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</si>
  <si>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</si>
  <si>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</si>
  <si>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</si>
  <si>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</si>
  <si>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</si>
  <si>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</si>
  <si>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</si>
  <si>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</si>
  <si>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</si>
  <si>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</si>
  <si>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</si>
  <si>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</si>
  <si>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</si>
  <si>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</si>
  <si>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</si>
  <si>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</si>
  <si>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</si>
  <si>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</si>
  <si>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</si>
  <si>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</si>
  <si>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</si>
  <si>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</si>
  <si>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</si>
  <si>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</si>
  <si>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</si>
  <si>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</si>
  <si>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</si>
  <si>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</si>
  <si>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</si>
  <si>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</si>
  <si>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</si>
  <si>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</si>
  <si>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</si>
  <si>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</si>
  <si>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</si>
  <si>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</si>
  <si>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</si>
  <si>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</si>
  <si>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</si>
  <si>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</si>
  <si>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</si>
  <si>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</si>
  <si>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</si>
  <si>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</si>
  <si>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</si>
  <si>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</si>
  <si>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</si>
  <si>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</si>
  <si>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</si>
  <si>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</si>
  <si>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</si>
  <si>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</si>
  <si>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</si>
  <si>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</si>
  <si>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</si>
  <si>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</si>
  <si>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</si>
  <si>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</si>
  <si>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</si>
  <si>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</si>
  <si>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</si>
  <si>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</si>
  <si>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</si>
  <si>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</si>
  <si>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</si>
  <si>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</si>
  <si>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</si>
  <si>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</si>
  <si>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</si>
  <si>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</si>
  <si>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</si>
  <si>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</si>
  <si>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</si>
  <si>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</si>
  <si>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</si>
  <si>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</si>
  <si>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</si>
  <si>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</si>
  <si>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</si>
  <si>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</si>
  <si>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</si>
  <si>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</si>
  <si>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</si>
  <si>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</si>
  <si>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</si>
  <si>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</si>
  <si>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</si>
  <si>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</si>
  <si>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</si>
  <si>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</si>
  <si>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</si>
  <si>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</si>
  <si>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</si>
  <si>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</si>
  <si>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</si>
  <si>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</si>
  <si>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</si>
  <si>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</si>
  <si>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</si>
  <si>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</si>
  <si>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</si>
  <si>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</si>
  <si>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</si>
  <si>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</si>
  <si>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</si>
  <si>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</si>
  <si>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</si>
  <si>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</si>
  <si>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</si>
  <si>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</si>
  <si>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</si>
  <si>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</si>
  <si>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</si>
  <si>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</si>
  <si>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</si>
  <si>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</si>
  <si>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</si>
  <si>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</si>
  <si>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</si>
  <si>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</si>
  <si>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</si>
  <si>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</si>
  <si>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</si>
  <si>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</si>
  <si>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</si>
  <si>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</si>
  <si>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</si>
  <si>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</si>
  <si>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</si>
  <si>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</si>
  <si>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</si>
  <si>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</si>
  <si>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</si>
  <si>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</si>
  <si>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</si>
  <si>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</si>
  <si>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</si>
  <si>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</si>
  <si>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</si>
  <si>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</si>
  <si>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</si>
  <si>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</si>
  <si>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</si>
  <si>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</si>
  <si>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</si>
  <si>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</si>
  <si>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</si>
  <si>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</si>
  <si>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</si>
  <si>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</si>
  <si>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</si>
  <si>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</si>
  <si>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</si>
  <si>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</si>
  <si>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</si>
  <si>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</si>
  <si>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</si>
  <si>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</si>
  <si>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</si>
  <si>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</si>
  <si>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</si>
  <si>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</si>
  <si>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</si>
  <si>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</si>
  <si>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</si>
  <si>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</si>
  <si>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</si>
  <si>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</si>
  <si>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</si>
  <si>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</si>
  <si>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</si>
  <si>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</si>
  <si>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</si>
  <si>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</si>
  <si>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</si>
  <si>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</si>
  <si>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</si>
  <si>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</si>
  <si>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</si>
  <si>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</si>
  <si>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</si>
  <si>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</si>
  <si>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</si>
  <si>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</si>
  <si>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</si>
  <si>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</si>
  <si>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</si>
  <si>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</si>
  <si>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</si>
  <si>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</si>
  <si>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</si>
  <si>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</si>
  <si>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</si>
  <si>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</si>
  <si>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</si>
  <si>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</si>
  <si>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</si>
  <si>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</si>
  <si>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</si>
  <si>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</si>
  <si>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</si>
  <si>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</si>
  <si>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</si>
  <si>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</si>
  <si>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</si>
  <si>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</si>
  <si>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</si>
  <si>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</si>
  <si>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</si>
  <si>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</si>
  <si>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</si>
  <si>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</si>
  <si>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</si>
  <si>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</si>
  <si>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</si>
  <si>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</si>
  <si>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</si>
  <si>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</si>
  <si>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</si>
  <si>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</si>
  <si>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</si>
  <si>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</si>
  <si>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</si>
  <si>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</si>
  <si>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</si>
  <si>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</si>
  <si>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</si>
  <si>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</si>
  <si>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</si>
  <si>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</si>
  <si>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</si>
  <si>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</si>
  <si>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</si>
  <si>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</si>
  <si>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</si>
  <si>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</si>
  <si>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</si>
  <si>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</si>
  <si>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</si>
  <si>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</si>
  <si>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</si>
  <si>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</si>
  <si>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</si>
  <si>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</si>
  <si>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</si>
  <si>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</si>
  <si>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</si>
  <si>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</si>
  <si>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</si>
  <si>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</si>
  <si>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</si>
  <si>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</si>
  <si>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</si>
  <si>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</si>
  <si>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</si>
  <si>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</si>
  <si>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</si>
  <si>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</si>
  <si>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</si>
  <si>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</si>
  <si>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</si>
  <si>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</si>
  <si>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</si>
  <si>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</si>
  <si>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</si>
  <si>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</si>
  <si>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</si>
  <si>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</si>
  <si>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</si>
  <si>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</si>
  <si>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</si>
  <si>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</si>
  <si>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</si>
  <si>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</si>
  <si>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</si>
  <si>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</si>
  <si>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</si>
  <si>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</si>
  <si>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</si>
  <si>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</si>
  <si>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</si>
  <si>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</si>
  <si>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</si>
  <si>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</si>
  <si>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</si>
  <si>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</si>
  <si>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</si>
  <si>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</si>
  <si>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</si>
  <si>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</si>
  <si>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</si>
  <si>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</si>
  <si>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</si>
  <si>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</si>
  <si>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</si>
  <si>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</si>
  <si>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</si>
  <si>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</si>
  <si>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</si>
  <si>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</si>
  <si>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</si>
  <si>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</si>
  <si>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</si>
  <si>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</si>
  <si>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</si>
  <si>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</si>
  <si>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</si>
  <si>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</si>
  <si>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</si>
  <si>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</si>
  <si>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</si>
  <si>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</si>
  <si>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</si>
  <si>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</si>
  <si>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</si>
  <si>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</si>
  <si>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</si>
  <si>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</si>
  <si>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</si>
  <si>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</si>
  <si>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</si>
  <si>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</si>
  <si>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</si>
  <si>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</si>
  <si>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</si>
  <si>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</si>
  <si>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</si>
  <si>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</si>
  <si>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</si>
  <si>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</si>
  <si>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</si>
  <si>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</si>
  <si>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</si>
  <si>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</si>
  <si>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</si>
  <si>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</si>
  <si>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</si>
  <si>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</si>
  <si>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</si>
  <si>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</si>
  <si>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</si>
  <si>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</si>
  <si>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</si>
  <si>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</si>
  <si>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</si>
  <si>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</si>
  <si>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</si>
  <si>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</si>
  <si>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</si>
  <si>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</si>
  <si>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</si>
  <si>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</si>
  <si>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</si>
  <si>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</si>
  <si>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</si>
  <si>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</si>
  <si>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</si>
  <si>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</si>
  <si>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</si>
  <si>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</si>
  <si>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</si>
  <si>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</si>
  <si>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</si>
  <si>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</si>
  <si>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</si>
  <si>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</si>
  <si>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</si>
  <si>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</si>
  <si>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</si>
  <si>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</si>
  <si>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</si>
  <si>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</si>
  <si>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</si>
  <si>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</si>
  <si>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</si>
  <si>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</si>
  <si>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</si>
  <si>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</si>
  <si>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</si>
  <si>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</si>
  <si>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</si>
  <si>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</si>
  <si>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</si>
  <si>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</si>
  <si>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</si>
  <si>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</si>
  <si>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</si>
  <si>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</si>
  <si>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</si>
  <si>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</si>
  <si>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</si>
  <si>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</si>
  <si>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</si>
  <si>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</si>
  <si>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</si>
  <si>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</si>
  <si>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</si>
  <si>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</si>
  <si>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</si>
  <si>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</si>
  <si>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</si>
  <si>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</si>
  <si>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</si>
  <si>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</si>
  <si>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</si>
  <si>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</si>
  <si>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</si>
  <si>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</si>
  <si>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</si>
  <si>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</si>
  <si>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</si>
  <si>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</si>
  <si>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</si>
  <si>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</si>
  <si>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</si>
  <si>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</si>
  <si>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</si>
  <si>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</si>
  <si>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</si>
  <si>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</si>
  <si>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</si>
  <si>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</si>
  <si>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</si>
  <si>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</si>
  <si>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</si>
  <si>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</si>
  <si>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</si>
  <si>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</si>
  <si>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</si>
  <si>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</si>
  <si>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</si>
  <si>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</si>
  <si>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</si>
  <si>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</si>
  <si>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</si>
  <si>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</si>
  <si>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</si>
  <si>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</si>
  <si>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</si>
  <si>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</si>
  <si>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</si>
  <si>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</si>
  <si>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</si>
  <si>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</si>
  <si>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</si>
  <si>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</si>
  <si>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</si>
  <si>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</si>
  <si>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</si>
  <si>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</si>
  <si>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</si>
  <si>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</si>
  <si>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</si>
  <si>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</si>
  <si>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</si>
  <si>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</si>
  <si>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</si>
  <si>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</si>
  <si>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</si>
  <si>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</si>
  <si>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</si>
  <si>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</si>
  <si>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</si>
  <si>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</si>
  <si>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</si>
  <si>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</si>
  <si>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</si>
  <si>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</si>
  <si>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</si>
  <si>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</si>
  <si>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</si>
  <si>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</si>
  <si>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</si>
  <si>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</si>
  <si>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</si>
  <si>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</si>
  <si>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</si>
  <si>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</si>
  <si>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</si>
  <si>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</si>
  <si>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</si>
  <si>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</si>
  <si>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</si>
  <si>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</si>
  <si>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</si>
  <si>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</si>
  <si>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</si>
  <si>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</si>
  <si>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</si>
  <si>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</si>
  <si>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</si>
  <si>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</si>
  <si>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</si>
  <si>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</si>
  <si>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</si>
  <si>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</si>
  <si>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</si>
  <si>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</si>
  <si>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</si>
  <si>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</si>
  <si>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</si>
  <si>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</si>
  <si>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</si>
  <si>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</si>
  <si>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</si>
  <si>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</si>
  <si>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</si>
  <si>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</si>
  <si>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</si>
  <si>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</si>
  <si>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</si>
  <si>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</si>
  <si>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</si>
  <si>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</si>
  <si>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</si>
  <si>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</si>
  <si>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</si>
  <si>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</si>
  <si>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</si>
  <si>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</si>
  <si>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</si>
  <si>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</si>
  <si>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</si>
  <si>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</si>
  <si>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</si>
  <si>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</si>
  <si>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</si>
  <si>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</si>
  <si>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</si>
  <si>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</si>
  <si>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</si>
  <si>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</si>
  <si>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</si>
  <si>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</si>
  <si>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</si>
  <si>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</si>
  <si>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</si>
  <si>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</si>
  <si>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</si>
  <si>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</si>
  <si>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</si>
  <si>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</si>
  <si>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</si>
  <si>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</si>
  <si>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</si>
  <si>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</si>
  <si>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</si>
  <si>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</si>
  <si>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</si>
  <si>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</si>
  <si>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</si>
  <si>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</si>
  <si>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</si>
  <si>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</si>
  <si>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</si>
  <si>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</si>
  <si>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</si>
  <si>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</si>
  <si>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</si>
  <si>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</si>
  <si>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</si>
  <si>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</si>
  <si>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</si>
  <si>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</si>
  <si>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</si>
  <si>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</si>
  <si>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</si>
  <si>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</si>
  <si>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</si>
  <si>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</si>
  <si>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</si>
  <si>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</si>
  <si>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</si>
  <si>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</si>
  <si>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</si>
  <si>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</si>
  <si>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</si>
  <si>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</si>
  <si>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</si>
  <si>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</si>
  <si>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</si>
  <si>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</si>
  <si>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</si>
  <si>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</si>
  <si>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</si>
  <si>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</si>
  <si>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</si>
  <si>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</si>
  <si>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</si>
  <si>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</si>
  <si>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</si>
  <si>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</si>
  <si>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</si>
  <si>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</si>
  <si>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</si>
  <si>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</si>
  <si>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</si>
  <si>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</si>
  <si>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</si>
  <si>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</si>
  <si>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</si>
  <si>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</si>
  <si>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</si>
  <si>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</si>
  <si>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</si>
  <si>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</si>
  <si>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</si>
  <si>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</si>
  <si>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</si>
  <si>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</si>
  <si>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</si>
  <si>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</si>
  <si>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</si>
  <si>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</si>
  <si>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</si>
  <si>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</si>
  <si>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</si>
  <si>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</si>
  <si>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</si>
  <si>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</si>
  <si>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</si>
  <si>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</si>
  <si>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</si>
  <si>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</si>
  <si>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</si>
  <si>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</si>
  <si>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</si>
  <si>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</si>
  <si>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</si>
  <si>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</si>
  <si>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</si>
  <si>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</si>
  <si>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</si>
  <si>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</si>
  <si>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</si>
  <si>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</si>
  <si>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</si>
  <si>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</si>
  <si>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</si>
  <si>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</si>
  <si>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</si>
  <si>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</si>
  <si>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</si>
  <si>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</si>
  <si>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</si>
  <si>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</si>
  <si>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</si>
  <si>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</si>
  <si>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</si>
  <si>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</si>
  <si>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</si>
  <si>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</si>
  <si>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</si>
  <si>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</si>
  <si>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</si>
  <si>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</si>
  <si>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</si>
  <si>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</si>
  <si>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</si>
  <si>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</si>
  <si>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</si>
  <si>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</si>
  <si>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</si>
  <si>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</si>
  <si>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</si>
  <si>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</si>
  <si>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</si>
  <si>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</si>
  <si>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</si>
  <si>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</si>
  <si>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</si>
  <si>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</si>
  <si>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</si>
  <si>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</si>
  <si>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</si>
  <si>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</si>
  <si>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</si>
  <si>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</si>
  <si>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</si>
  <si>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</si>
  <si>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</si>
  <si>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</si>
  <si>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</si>
  <si>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</si>
  <si>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</si>
  <si>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</si>
  <si>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</si>
  <si>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</si>
  <si>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</si>
  <si>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</si>
  <si>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</si>
  <si>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</si>
  <si>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</si>
  <si>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</si>
  <si>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</si>
  <si>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</si>
  <si>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</si>
  <si>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</si>
  <si>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</si>
  <si>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</si>
  <si>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</si>
  <si>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</si>
  <si>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</si>
  <si>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</si>
  <si>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</si>
  <si>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</si>
  <si>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</si>
  <si>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</si>
  <si>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</si>
  <si>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</si>
  <si>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</si>
  <si>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</si>
  <si>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</si>
  <si>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</si>
  <si>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</si>
  <si>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</si>
  <si>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</si>
  <si>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</si>
  <si>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</si>
  <si>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</si>
  <si>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</si>
  <si>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</si>
  <si>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</si>
  <si>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</si>
  <si>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</si>
  <si>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</si>
  <si>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</si>
  <si>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</si>
  <si>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</si>
  <si>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</si>
  <si>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</si>
  <si>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</si>
  <si>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</si>
  <si>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</si>
  <si>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</si>
  <si>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</si>
  <si>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</si>
  <si>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</si>
  <si>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</si>
  <si>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</si>
  <si>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</si>
  <si>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</si>
  <si>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</si>
  <si>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</si>
  <si>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</si>
  <si>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</si>
  <si>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</si>
  <si>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</si>
  <si>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</si>
  <si>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</si>
  <si>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</si>
  <si>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</si>
  <si>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</si>
  <si>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</si>
  <si>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</si>
  <si>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</si>
  <si>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</si>
  <si>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</si>
  <si>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</si>
  <si>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</si>
  <si>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</si>
  <si>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</si>
  <si>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</si>
  <si>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</si>
  <si>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</si>
  <si>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</si>
  <si>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</si>
  <si>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</si>
  <si>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</si>
  <si>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</si>
  <si>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</si>
  <si>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</si>
  <si>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</si>
  <si>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</si>
  <si>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</si>
  <si>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</si>
  <si>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</si>
  <si>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</si>
  <si>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</si>
  <si>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</si>
  <si>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</si>
  <si>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</si>
  <si>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</si>
  <si>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</si>
  <si>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</si>
  <si>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</si>
  <si>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</si>
  <si>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</si>
  <si>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</si>
  <si>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</si>
  <si>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</si>
  <si>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</si>
  <si>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</si>
  <si>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</si>
  <si>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</si>
  <si>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</si>
  <si>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</si>
  <si>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</si>
  <si>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</si>
  <si>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</si>
  <si>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</si>
  <si>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</si>
  <si>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</si>
  <si>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</si>
  <si>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</si>
  <si>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</si>
  <si>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</si>
  <si>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</si>
  <si>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</si>
  <si>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</si>
  <si>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</si>
  <si>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</si>
  <si>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</si>
  <si>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</si>
  <si>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</si>
  <si>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</si>
  <si>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</si>
  <si>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</si>
  <si>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</si>
  <si>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</si>
  <si>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</si>
  <si>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</si>
  <si>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</si>
  <si>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</si>
  <si>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</si>
  <si>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</si>
  <si>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</si>
  <si>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</si>
  <si>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</si>
  <si>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</si>
  <si>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</si>
  <si>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</si>
  <si>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</si>
  <si>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</si>
  <si>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</si>
  <si>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</si>
  <si>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</si>
  <si>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</si>
  <si>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</si>
  <si>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</si>
  <si>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</si>
  <si>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</si>
  <si>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</si>
  <si>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</si>
  <si>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</si>
  <si>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</si>
  <si>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</si>
  <si>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</si>
  <si>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</si>
  <si>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</si>
  <si>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</si>
  <si>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</si>
  <si>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</si>
  <si>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</si>
  <si>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</si>
  <si>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</si>
  <si>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</si>
  <si>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</si>
  <si>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</si>
  <si>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</si>
  <si>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</si>
  <si>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</si>
  <si>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</si>
  <si>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</si>
  <si>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</si>
  <si>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</si>
  <si>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</si>
  <si>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</si>
  <si>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</si>
  <si>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</si>
  <si>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</si>
  <si>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</si>
  <si>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</si>
  <si>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</si>
  <si>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</si>
  <si>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</si>
  <si>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</si>
  <si>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</si>
  <si>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</si>
  <si>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</si>
  <si>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</si>
  <si>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</si>
  <si>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</si>
  <si>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</si>
  <si>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</si>
  <si>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</si>
  <si>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</si>
  <si>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</si>
  <si>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</si>
  <si>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</si>
  <si>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</si>
  <si>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</si>
  <si>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</si>
  <si>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</si>
  <si>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</si>
  <si>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</si>
  <si>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</si>
  <si>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</si>
  <si>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</si>
  <si>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</si>
  <si>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</si>
  <si>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</si>
  <si>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</si>
  <si>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</si>
  <si>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</si>
  <si>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</si>
  <si>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</si>
  <si>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</si>
  <si>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</si>
  <si>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</si>
  <si>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</si>
  <si>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</si>
  <si>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</si>
  <si>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</si>
  <si>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</si>
  <si>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</si>
  <si>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</si>
  <si>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</si>
  <si>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</si>
  <si>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</si>
  <si>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</si>
  <si>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</si>
  <si>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</si>
  <si>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</si>
  <si>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</si>
  <si>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</si>
  <si>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</si>
  <si>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</si>
  <si>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</si>
  <si>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</si>
  <si>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</si>
  <si>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</si>
  <si>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</si>
  <si>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</si>
  <si>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</si>
  <si>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</si>
  <si>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</si>
  <si>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</si>
  <si>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</si>
  <si>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</si>
  <si>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</si>
  <si>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</si>
  <si>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</si>
  <si>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</si>
  <si>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</si>
  <si>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</si>
  <si>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</si>
  <si>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</si>
  <si>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</si>
  <si>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</si>
  <si>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</si>
  <si>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</si>
  <si>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</si>
  <si>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</si>
  <si>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</si>
  <si>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</si>
  <si>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</si>
  <si>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</si>
  <si>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</si>
  <si>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</si>
  <si>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</si>
  <si>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</si>
  <si>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</si>
  <si>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</si>
  <si>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</si>
  <si>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</si>
  <si>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</si>
  <si>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</si>
  <si>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</si>
  <si>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</si>
  <si>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</si>
  <si>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</si>
  <si>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</si>
  <si>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</si>
  <si>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</si>
  <si>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</si>
  <si>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</si>
  <si>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</si>
  <si>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</si>
  <si>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</si>
  <si>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</si>
  <si>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</si>
  <si>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</si>
  <si>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</si>
  <si>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</si>
  <si>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</si>
  <si>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</si>
  <si>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</si>
  <si>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</si>
  <si>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</si>
  <si>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</si>
  <si>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</si>
  <si>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</si>
  <si>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</si>
  <si>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</si>
  <si>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</si>
  <si>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</si>
  <si>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</si>
  <si>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</si>
  <si>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</si>
  <si>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</si>
  <si>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</si>
  <si>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</si>
  <si>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</si>
  <si>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</si>
  <si>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</si>
  <si>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</si>
  <si>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</si>
  <si>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</si>
  <si>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</si>
  <si>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</si>
  <si>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</si>
  <si>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</si>
  <si>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</si>
  <si>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</si>
  <si>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</si>
  <si>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</si>
  <si>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</si>
  <si>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</si>
  <si>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</si>
  <si>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</si>
  <si>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</si>
  <si>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</si>
  <si>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</si>
  <si>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</si>
  <si>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</si>
  <si>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</si>
  <si>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</si>
  <si>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</si>
  <si>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</si>
  <si>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</si>
  <si>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</si>
  <si>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</si>
  <si>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</si>
  <si>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</si>
  <si>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</si>
  <si>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</si>
  <si>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</si>
  <si>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</si>
  <si>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</si>
  <si>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</si>
  <si>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</si>
  <si>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</si>
  <si>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</si>
  <si>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</si>
  <si>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</si>
  <si>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</si>
  <si>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</si>
  <si>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</si>
  <si>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</si>
  <si>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</si>
  <si>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</si>
  <si>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</si>
  <si>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</si>
  <si>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</si>
  <si>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</si>
  <si>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</si>
  <si>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</si>
  <si>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</si>
  <si>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</si>
  <si>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</si>
  <si>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</si>
  <si>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</si>
  <si>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</si>
  <si>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</si>
  <si>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</si>
  <si>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</si>
  <si>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</si>
  <si>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</si>
  <si>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</si>
  <si>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</si>
  <si>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</si>
  <si>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</si>
  <si>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</si>
  <si>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</si>
  <si>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</si>
  <si>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</si>
  <si>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</si>
  <si>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</si>
  <si>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</si>
  <si>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</si>
  <si>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</si>
  <si>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</si>
  <si>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</si>
  <si>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</si>
  <si>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</si>
  <si>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</si>
  <si>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</si>
  <si>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</si>
  <si>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</si>
  <si>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</si>
  <si>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</si>
  <si>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</si>
  <si>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</si>
  <si>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</si>
  <si>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</si>
  <si>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</si>
  <si>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</si>
  <si>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</si>
  <si>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</si>
  <si>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</si>
  <si>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</si>
  <si>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</si>
  <si>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</si>
  <si>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</si>
  <si>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</si>
  <si>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</si>
  <si>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</si>
  <si>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</si>
  <si>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</si>
  <si>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</si>
  <si>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</si>
  <si>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</si>
  <si>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</si>
  <si>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</si>
  <si>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</si>
  <si>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</si>
  <si>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</si>
  <si>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</si>
  <si>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</si>
  <si>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</si>
  <si>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</si>
  <si>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</si>
  <si>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</si>
  <si>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</si>
  <si>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</si>
  <si>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</si>
  <si>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</si>
  <si>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</si>
  <si>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</si>
  <si>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</si>
  <si>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</si>
  <si>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</si>
  <si>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</si>
  <si>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</si>
  <si>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</si>
  <si>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</si>
  <si>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</si>
  <si>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</si>
  <si>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</si>
  <si>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</si>
  <si>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</si>
  <si>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</si>
  <si>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</si>
  <si>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</si>
  <si>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</si>
  <si>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</si>
  <si>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</si>
  <si>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</si>
  <si>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</si>
  <si>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</si>
  <si>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</si>
  <si>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</si>
  <si>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</si>
  <si>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</si>
  <si>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</si>
  <si>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</si>
  <si>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</si>
  <si>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</si>
  <si>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</si>
  <si>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</si>
  <si>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</si>
  <si>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</si>
  <si>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</si>
  <si>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</si>
  <si>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</si>
  <si>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</si>
  <si>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</si>
  <si>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</si>
  <si>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</si>
  <si>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</si>
  <si>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</si>
  <si>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</si>
  <si>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</si>
  <si>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</si>
  <si>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</si>
  <si>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</si>
  <si>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</si>
  <si>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</si>
  <si>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</si>
  <si>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</si>
  <si>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</si>
  <si>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</si>
  <si>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</si>
  <si>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</si>
  <si>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</si>
  <si>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</si>
  <si>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</si>
  <si>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</si>
  <si>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</si>
  <si>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</si>
  <si>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</si>
  <si>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</si>
  <si>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</si>
  <si>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</si>
  <si>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</si>
  <si>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</si>
  <si>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</si>
  <si>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</si>
  <si>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</si>
  <si>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</si>
  <si>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</si>
  <si>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</si>
  <si>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</si>
  <si>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</si>
  <si>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</si>
  <si>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</si>
  <si>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</si>
  <si>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</si>
  <si>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</si>
  <si>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</si>
  <si>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</si>
  <si>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</si>
  <si>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</si>
  <si>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</si>
  <si>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</si>
  <si>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</si>
  <si>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</si>
  <si>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</si>
  <si>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</si>
  <si>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</si>
  <si>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</si>
  <si>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</si>
  <si>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</si>
  <si>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</si>
  <si>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</si>
  <si>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</si>
  <si>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</si>
  <si>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</si>
  <si>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</si>
  <si>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</si>
  <si>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</si>
  <si>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</si>
  <si>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</si>
  <si>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</si>
  <si>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</si>
  <si>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</si>
  <si>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</si>
  <si>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</si>
  <si>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</si>
  <si>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</si>
  <si>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</si>
  <si>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</si>
  <si>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</si>
  <si>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</si>
  <si>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</si>
  <si>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</si>
  <si>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</si>
  <si>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</si>
  <si>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</si>
  <si>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</si>
  <si>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</si>
  <si>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</si>
  <si>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</si>
  <si>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</si>
  <si>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</si>
  <si>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</si>
  <si>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</si>
  <si>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</si>
  <si>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</si>
  <si>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</si>
  <si>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</si>
  <si>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</si>
  <si>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</si>
  <si>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</si>
  <si>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</si>
  <si>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</si>
  <si>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</si>
  <si>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</si>
  <si>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</si>
  <si>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</si>
  <si>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</si>
  <si>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</si>
  <si>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</si>
  <si>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</si>
  <si>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</si>
  <si>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</si>
  <si>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</si>
  <si>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</si>
  <si>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</si>
  <si>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</si>
  <si>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</si>
  <si>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</si>
  <si>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</si>
  <si>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</si>
  <si>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</si>
  <si>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</si>
  <si>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</si>
  <si>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</si>
  <si>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</si>
  <si>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</si>
  <si>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</si>
  <si>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</si>
  <si>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</si>
  <si>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</si>
  <si>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</si>
  <si>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</si>
  <si>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</si>
  <si>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</si>
  <si>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</si>
  <si>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</si>
  <si>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</si>
  <si>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</si>
  <si>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</si>
  <si>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</si>
  <si>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</si>
  <si>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</si>
  <si>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</si>
  <si>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</si>
  <si>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</si>
  <si>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</si>
  <si>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</si>
  <si>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</si>
  <si>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</si>
  <si>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</si>
  <si>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</si>
  <si>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</si>
  <si>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</si>
  <si>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</si>
  <si>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</si>
  <si>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</si>
  <si>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</si>
  <si>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</si>
  <si>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</si>
  <si>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</si>
  <si>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</si>
  <si>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</si>
  <si>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</si>
  <si>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</si>
  <si>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</si>
  <si>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</si>
  <si>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</si>
  <si>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</si>
  <si>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</si>
  <si>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</si>
  <si>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</si>
  <si>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</si>
  <si>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</si>
  <si>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</si>
  <si>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</si>
  <si>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</si>
  <si>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</si>
  <si>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</si>
  <si>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</si>
  <si>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</si>
  <si>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</si>
  <si>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</si>
  <si>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</si>
  <si>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</si>
  <si>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</si>
  <si>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</si>
  <si>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</si>
  <si>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</si>
  <si>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</si>
  <si>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</si>
  <si>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</si>
  <si>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</si>
  <si>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</si>
  <si>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</si>
  <si>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</si>
  <si>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</si>
  <si>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</si>
  <si>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</si>
  <si>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</si>
  <si>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</si>
  <si>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</si>
  <si>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</si>
  <si>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</si>
  <si>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</si>
  <si>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</si>
  <si>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</si>
  <si>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</si>
  <si>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</si>
  <si>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</si>
  <si>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</si>
  <si>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</si>
  <si>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</si>
  <si>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</si>
  <si>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</si>
  <si>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</si>
  <si>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</si>
  <si>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</si>
  <si>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</si>
  <si>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</si>
  <si>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</si>
  <si>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</si>
  <si>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</si>
  <si>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</si>
  <si>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</si>
  <si>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</si>
  <si>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</si>
  <si>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</si>
  <si>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</si>
  <si>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</si>
  <si>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</si>
  <si>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</si>
  <si>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</si>
  <si>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</si>
  <si>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</si>
  <si>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</si>
  <si>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</si>
  <si>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</si>
  <si>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</si>
  <si>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</si>
  <si>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</si>
  <si>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</si>
  <si>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</si>
  <si>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</si>
  <si>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</si>
  <si>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</si>
  <si>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</si>
  <si>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</si>
  <si>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</si>
  <si>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</si>
  <si>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</si>
  <si>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</si>
  <si>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</si>
  <si>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</si>
  <si>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</si>
  <si>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</si>
  <si>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</si>
  <si>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</si>
  <si>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</si>
  <si>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</si>
  <si>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</si>
  <si>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</si>
  <si>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</si>
  <si>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</si>
  <si>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</si>
  <si>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</si>
  <si>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</si>
  <si>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</si>
  <si>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</si>
  <si>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</si>
  <si>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</si>
  <si>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</si>
  <si>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</si>
  <si>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</si>
  <si>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</si>
  <si>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</si>
  <si>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</si>
  <si>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</si>
  <si>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</si>
  <si>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</si>
  <si>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</si>
  <si>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</si>
  <si>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</si>
  <si>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</si>
  <si>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</si>
  <si>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</si>
  <si>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</si>
  <si>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</si>
  <si>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</si>
  <si>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</si>
  <si>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</si>
  <si>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</si>
  <si>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</si>
  <si>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</si>
  <si>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</si>
  <si>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</si>
  <si>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</si>
  <si>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</si>
  <si>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</si>
  <si>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</si>
  <si>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</si>
  <si>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</si>
  <si>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</si>
  <si>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</si>
  <si>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</si>
  <si>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</si>
  <si>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</si>
  <si>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</si>
  <si>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</si>
  <si>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</si>
  <si>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</si>
  <si>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</si>
  <si>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</si>
  <si>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</si>
  <si>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</si>
  <si>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</si>
  <si>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</si>
  <si>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</si>
  <si>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</si>
  <si>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</si>
  <si>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</si>
  <si>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</si>
  <si>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</si>
  <si>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</si>
  <si>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</si>
  <si>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</si>
  <si>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</si>
  <si>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</si>
  <si>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</si>
  <si>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</si>
  <si>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</si>
  <si>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</si>
  <si>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</si>
  <si>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</si>
  <si>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</si>
  <si>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</si>
  <si>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</si>
  <si>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</si>
  <si>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</si>
  <si>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</si>
  <si>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</si>
  <si>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</si>
  <si>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</si>
  <si>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</si>
  <si>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</si>
  <si>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</si>
  <si>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</si>
  <si>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</si>
  <si>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</si>
  <si>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</si>
  <si>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</si>
  <si>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</si>
  <si>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</si>
  <si>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</si>
  <si>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</si>
  <si>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</si>
  <si>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</si>
  <si>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</si>
  <si>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</si>
  <si>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</si>
  <si>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</si>
  <si>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</si>
  <si>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</si>
  <si>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</si>
  <si>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</si>
  <si>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</si>
  <si>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</si>
  <si>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</si>
  <si>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</si>
  <si>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</si>
  <si>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</si>
  <si>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</si>
  <si>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</si>
  <si>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</si>
  <si>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</si>
  <si>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</si>
  <si>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</si>
  <si>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</si>
  <si>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</si>
  <si>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</si>
  <si>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</si>
  <si>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</si>
  <si>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</si>
  <si>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</si>
  <si>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</si>
  <si>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</si>
  <si>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</si>
  <si>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</si>
  <si>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</si>
  <si>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</si>
  <si>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</si>
  <si>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</si>
  <si>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</si>
  <si>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</si>
  <si>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</si>
  <si>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</si>
  <si>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</si>
  <si>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</si>
  <si>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</si>
  <si>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</si>
  <si>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</si>
  <si>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</si>
  <si>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</si>
  <si>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</si>
  <si>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</si>
  <si>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</si>
  <si>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</si>
  <si>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</si>
  <si>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</si>
  <si>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</si>
  <si>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</si>
  <si>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</si>
  <si>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</si>
  <si>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</si>
  <si>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</si>
  <si>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</si>
  <si>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</si>
  <si>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</si>
  <si>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</si>
  <si>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</si>
  <si>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</si>
  <si>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</si>
  <si>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</si>
  <si>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</si>
  <si>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</si>
  <si>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</si>
  <si>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</si>
  <si>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</si>
  <si>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</si>
  <si>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</si>
  <si>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</si>
  <si>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</si>
  <si>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</si>
  <si>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</si>
  <si>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</si>
  <si>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</si>
  <si>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</si>
  <si>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</si>
  <si>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</si>
  <si>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</si>
  <si>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</si>
  <si>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</si>
  <si>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</si>
  <si>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</si>
  <si>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</si>
  <si>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</si>
  <si>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</si>
  <si>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</si>
  <si>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</si>
  <si>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</si>
  <si>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</si>
  <si>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</si>
  <si>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</si>
  <si>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</si>
  <si>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</si>
  <si>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</si>
  <si>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</si>
  <si>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</si>
  <si>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</si>
  <si>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</si>
  <si>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</si>
  <si>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</si>
  <si>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</si>
  <si>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</si>
  <si>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</si>
  <si>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</si>
  <si>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</si>
  <si>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</si>
  <si>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</si>
  <si>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</si>
  <si>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</si>
  <si>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</si>
  <si>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</si>
  <si>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</si>
  <si>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</si>
  <si>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</si>
  <si>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</si>
  <si>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</si>
  <si>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</si>
  <si>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</si>
  <si>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</si>
  <si>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</si>
  <si>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</si>
  <si>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</si>
  <si>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</si>
  <si>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</si>
  <si>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</si>
  <si>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</si>
  <si>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</si>
  <si>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</si>
  <si>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</si>
  <si>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</si>
  <si>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</si>
  <si>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</si>
  <si>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</si>
  <si>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</si>
  <si>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</si>
  <si>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</si>
  <si>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</si>
  <si>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</si>
  <si>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</si>
  <si>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</si>
  <si>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</si>
  <si>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</si>
  <si>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</si>
  <si>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</si>
  <si>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</si>
  <si>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</si>
  <si>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</si>
  <si>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</si>
  <si>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</si>
  <si>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</si>
  <si>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</si>
  <si>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</si>
  <si>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</si>
  <si>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</si>
  <si>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</si>
  <si>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</si>
  <si>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</si>
  <si>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</si>
  <si>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</si>
  <si>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</si>
  <si>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</si>
  <si>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</si>
  <si>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</si>
  <si>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</si>
  <si>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</si>
  <si>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</si>
  <si>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</si>
  <si>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</si>
  <si>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</si>
  <si>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</si>
  <si>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</si>
  <si>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</si>
  <si>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</si>
  <si>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</si>
  <si>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</si>
  <si>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</si>
  <si>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</si>
  <si>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</si>
  <si>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</si>
  <si>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</si>
  <si>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</si>
  <si>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</si>
  <si>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</si>
  <si>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</si>
  <si>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</si>
  <si>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</si>
  <si>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</si>
  <si>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</si>
  <si>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</si>
  <si>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</si>
  <si>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</si>
  <si>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</si>
  <si>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</si>
  <si>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</si>
  <si>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</si>
  <si>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</si>
  <si>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</si>
  <si>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</si>
  <si>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</si>
  <si>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</si>
  <si>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</si>
  <si>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</si>
  <si>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</si>
  <si>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</si>
  <si>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</si>
  <si>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</si>
  <si>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</si>
  <si>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</si>
  <si>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</si>
  <si>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</si>
  <si>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</si>
  <si>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</si>
  <si>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</si>
  <si>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</si>
  <si>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</si>
  <si>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</si>
  <si>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</si>
  <si>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</si>
  <si>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</si>
  <si>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</si>
  <si>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</si>
  <si>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</si>
  <si>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</si>
  <si>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</si>
  <si>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</si>
  <si>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</si>
  <si>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</si>
  <si>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</si>
  <si>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</si>
  <si>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</si>
  <si>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</si>
  <si>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</si>
  <si>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</si>
  <si>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</si>
  <si>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</si>
  <si>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</si>
  <si>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</si>
  <si>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</si>
  <si>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</si>
  <si>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</si>
  <si>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</si>
  <si>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</si>
  <si>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</si>
  <si>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</si>
  <si>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</si>
  <si>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</si>
  <si>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</si>
  <si>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</si>
  <si>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</si>
  <si>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</si>
  <si>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</si>
  <si>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</si>
  <si>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</si>
  <si>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</si>
  <si>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</si>
  <si>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</si>
  <si>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</si>
  <si>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</si>
  <si>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</si>
  <si>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</si>
  <si>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</si>
  <si>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</si>
  <si>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</si>
  <si>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</si>
  <si>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</si>
  <si>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</si>
  <si>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</si>
  <si>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</si>
  <si>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</si>
  <si>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</si>
  <si>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</si>
  <si>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</si>
  <si>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</si>
  <si>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</si>
  <si>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</si>
  <si>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</si>
  <si>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</si>
  <si>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</si>
  <si>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</si>
  <si>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</si>
  <si>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</si>
  <si>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</si>
  <si>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</si>
  <si>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</si>
  <si>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</si>
  <si>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</si>
  <si>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</si>
  <si>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</si>
  <si>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</si>
  <si>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</si>
  <si>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</si>
  <si>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</si>
  <si>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</si>
  <si>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</si>
  <si>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</si>
  <si>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</si>
  <si>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</si>
  <si>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</si>
  <si>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</si>
  <si>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</si>
  <si>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</si>
  <si>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</si>
  <si>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</si>
  <si>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</si>
  <si>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</si>
  <si>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</si>
  <si>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</si>
  <si>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</si>
  <si>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</si>
  <si>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</si>
  <si>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</si>
  <si>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</si>
  <si>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</si>
  <si>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</si>
  <si>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</si>
  <si>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</si>
  <si>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</si>
  <si>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</si>
  <si>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</si>
  <si>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</si>
  <si>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</si>
  <si>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</si>
  <si>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</si>
  <si>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</si>
  <si>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</si>
  <si>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</si>
  <si>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</si>
  <si>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</si>
  <si>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</si>
  <si>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</si>
  <si>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</si>
  <si>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</si>
  <si>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</si>
  <si>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</si>
  <si>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</si>
  <si>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</si>
  <si>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</si>
  <si>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</si>
  <si>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</si>
  <si>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</si>
  <si>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</si>
  <si>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</si>
  <si>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</si>
  <si>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</si>
  <si>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</si>
  <si>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</si>
  <si>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</si>
  <si>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</si>
  <si>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</si>
  <si>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</si>
  <si>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</si>
  <si>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</si>
  <si>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</si>
  <si>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</si>
  <si>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</si>
  <si>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</si>
  <si>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</si>
  <si>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</si>
  <si>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</si>
  <si>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</si>
  <si>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</si>
  <si>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</si>
  <si>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</si>
  <si>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</si>
  <si>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</si>
  <si>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</si>
  <si>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</si>
  <si>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</si>
  <si>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</si>
  <si>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</si>
  <si>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</si>
  <si>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</si>
  <si>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</si>
  <si>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</si>
  <si>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</si>
  <si>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</si>
  <si>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</si>
  <si>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</si>
  <si>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</si>
  <si>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</si>
  <si>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</si>
  <si>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</si>
  <si>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</si>
  <si>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</si>
  <si>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</si>
  <si>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</si>
  <si>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</si>
  <si>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</si>
  <si>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</si>
  <si>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</si>
  <si>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</si>
  <si>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</si>
  <si>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</si>
  <si>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</si>
  <si>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</si>
  <si>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</si>
  <si>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</si>
  <si>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</si>
  <si>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</si>
  <si>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</si>
  <si>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</si>
  <si>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</si>
  <si>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</si>
  <si>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</si>
  <si>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</si>
  <si>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</si>
  <si>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</si>
  <si>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</si>
  <si>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</si>
  <si>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</si>
  <si>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</si>
  <si>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</si>
  <si>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</si>
  <si>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</si>
  <si>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</si>
  <si>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</si>
  <si>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</si>
  <si>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</si>
  <si>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</si>
  <si>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</si>
  <si>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</si>
  <si>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</si>
  <si>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</si>
  <si>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</si>
  <si>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</si>
  <si>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</si>
  <si>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</si>
  <si>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</si>
  <si>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</si>
  <si>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</si>
  <si>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</si>
  <si>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</si>
  <si>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</si>
  <si>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</si>
  <si>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</si>
  <si>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</si>
  <si>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</si>
  <si>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</si>
  <si>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</si>
  <si>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</si>
  <si>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</si>
  <si>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</si>
  <si>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</si>
  <si>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</si>
  <si>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</si>
  <si>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</si>
  <si>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</si>
  <si>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</si>
  <si>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</si>
  <si>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</si>
  <si>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</si>
  <si>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</si>
  <si>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</si>
  <si>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</si>
  <si>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</si>
  <si>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</si>
  <si>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</si>
  <si>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</si>
  <si>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</si>
  <si>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</si>
  <si>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</si>
  <si>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</si>
  <si>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</si>
  <si>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</si>
  <si>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</si>
  <si>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</si>
  <si>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</si>
  <si>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</si>
  <si>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</si>
  <si>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</si>
  <si>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</si>
  <si>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</si>
  <si>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</si>
  <si>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</si>
  <si>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</si>
  <si>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</si>
  <si>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</si>
  <si>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</si>
  <si>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</si>
  <si>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</si>
  <si>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</si>
  <si>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</si>
  <si>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</si>
  <si>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</si>
  <si>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</si>
  <si>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</si>
  <si>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</si>
  <si>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</si>
  <si>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</si>
  <si>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</si>
  <si>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</si>
  <si>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</si>
  <si>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</si>
  <si>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</si>
  <si>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</si>
  <si>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</si>
  <si>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</si>
  <si>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</si>
  <si>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</si>
  <si>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</si>
  <si>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</si>
  <si>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</si>
  <si>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</si>
  <si>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</si>
  <si>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</si>
  <si>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</si>
  <si>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</si>
  <si>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</si>
  <si>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</si>
  <si>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</si>
  <si>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</si>
  <si>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</si>
  <si>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</si>
  <si>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</si>
  <si>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</si>
  <si>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</si>
  <si>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</si>
  <si>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</si>
  <si>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</si>
  <si>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</si>
  <si>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</si>
  <si>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</si>
  <si>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</si>
  <si>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</si>
  <si>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</si>
  <si>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</si>
  <si>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</si>
  <si>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</si>
  <si>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</si>
  <si>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</si>
  <si>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</si>
  <si>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</si>
  <si>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</si>
  <si>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</si>
  <si>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</si>
  <si>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</si>
  <si>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</si>
  <si>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</si>
  <si>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</si>
  <si>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</si>
  <si>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</si>
  <si>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</si>
  <si>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</si>
  <si>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</si>
  <si>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</si>
  <si>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</si>
  <si>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</si>
  <si>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</si>
  <si>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</si>
  <si>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</si>
  <si>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</si>
  <si>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</si>
  <si>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</si>
  <si>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</si>
  <si>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</si>
  <si>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</si>
  <si>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</si>
  <si>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</si>
  <si>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</si>
  <si>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</si>
  <si>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</si>
  <si>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</si>
  <si>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</si>
  <si>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</si>
  <si>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</si>
  <si>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</si>
  <si>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</si>
  <si>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</si>
  <si>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</si>
  <si>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</si>
  <si>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</si>
  <si>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</si>
  <si>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</si>
  <si>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</si>
  <si>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</si>
  <si>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</si>
  <si>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</si>
  <si>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</si>
  <si>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</si>
  <si>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</si>
  <si>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</si>
  <si>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</si>
  <si>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</si>
  <si>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</si>
  <si>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</si>
  <si>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</si>
  <si>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</si>
  <si>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</si>
  <si>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</si>
  <si>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</si>
  <si>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</si>
  <si>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</si>
  <si>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</si>
  <si>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</si>
  <si>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</si>
  <si>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</si>
  <si>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</si>
  <si>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</si>
  <si>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</si>
  <si>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</si>
  <si>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</si>
  <si>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</si>
  <si>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</si>
  <si>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</si>
  <si>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</si>
  <si>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</si>
  <si>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</si>
  <si>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</si>
  <si>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</si>
  <si>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</si>
  <si>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</si>
  <si>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</si>
  <si>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</si>
  <si>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</si>
  <si>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</si>
  <si>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</si>
  <si>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</si>
  <si>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</si>
  <si>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</si>
  <si>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</si>
  <si>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</si>
  <si>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</si>
  <si>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</si>
  <si>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</si>
  <si>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</si>
  <si>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</si>
  <si>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</si>
  <si>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</si>
  <si>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</si>
  <si>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</si>
  <si>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</si>
  <si>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</si>
  <si>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</si>
  <si>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</si>
  <si>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</si>
  <si>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</si>
  <si>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</si>
  <si>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</si>
  <si>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</si>
  <si>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</si>
  <si>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</si>
  <si>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</si>
  <si>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</si>
  <si>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</si>
  <si>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</si>
  <si>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</si>
  <si>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</si>
  <si>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</si>
  <si>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</si>
  <si>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</si>
  <si>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</si>
  <si>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</si>
  <si>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</si>
  <si>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</si>
  <si>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</si>
  <si>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</si>
  <si>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</si>
  <si>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</si>
  <si>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</si>
  <si>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</si>
  <si>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</si>
  <si>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</si>
  <si>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</si>
  <si>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</si>
  <si>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</si>
  <si>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</si>
  <si>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</si>
  <si>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</si>
  <si>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</si>
  <si>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</si>
  <si>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</si>
  <si>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</si>
  <si>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</si>
  <si>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</si>
  <si>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</si>
  <si>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</si>
  <si>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</si>
  <si>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</si>
  <si>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</si>
  <si>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</si>
  <si>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</si>
  <si>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</si>
  <si>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</si>
  <si>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</si>
  <si>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</si>
  <si>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</si>
  <si>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</si>
  <si>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</si>
  <si>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</si>
  <si>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</si>
  <si>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</si>
  <si>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</si>
  <si>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</si>
  <si>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</si>
  <si>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</si>
  <si>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</si>
  <si>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</si>
  <si>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</si>
  <si>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</si>
  <si>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</si>
  <si>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</si>
  <si>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</si>
  <si>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</si>
  <si>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</si>
  <si>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</si>
  <si>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</si>
  <si>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</si>
  <si>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</si>
  <si>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</si>
  <si>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</si>
  <si>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</si>
  <si>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</si>
  <si>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</si>
  <si>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</si>
  <si>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</si>
  <si>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</si>
  <si>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</si>
  <si>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</si>
  <si>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</si>
  <si>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</si>
  <si>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</si>
  <si>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</si>
  <si>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</si>
  <si>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</si>
  <si>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</si>
  <si>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</si>
  <si>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</si>
  <si>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</si>
  <si>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</si>
  <si>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</si>
  <si>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</si>
  <si>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</si>
  <si>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</si>
  <si>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</si>
  <si>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</si>
  <si>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</si>
  <si>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</si>
  <si>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</si>
  <si>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</si>
  <si>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</si>
  <si>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</si>
  <si>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</si>
  <si>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</si>
  <si>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</si>
  <si>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</si>
  <si>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</si>
  <si>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</si>
  <si>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</si>
  <si>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</si>
  <si>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</si>
  <si>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</si>
  <si>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</si>
  <si>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</si>
  <si>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</si>
  <si>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</si>
  <si>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</si>
  <si>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</si>
  <si>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</si>
  <si>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</si>
  <si>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</si>
  <si>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</si>
  <si>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</si>
  <si>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</si>
  <si>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</si>
  <si>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</si>
  <si>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</si>
  <si>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</si>
  <si>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</si>
  <si>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</si>
  <si>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</si>
  <si>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</si>
  <si>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</si>
  <si>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</si>
  <si>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</si>
  <si>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</si>
  <si>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</si>
  <si>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</si>
  <si>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</si>
  <si>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</si>
  <si>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</si>
  <si>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</si>
  <si>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</si>
  <si>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</si>
  <si>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</si>
  <si>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</si>
  <si>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</si>
  <si>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</si>
  <si>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</si>
  <si>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</si>
  <si>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</si>
  <si>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</si>
  <si>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</si>
  <si>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</si>
  <si>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</si>
  <si>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</si>
  <si>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</si>
  <si>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</si>
  <si>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</si>
  <si>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</si>
  <si>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</si>
  <si>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</si>
  <si>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</si>
  <si>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</si>
  <si>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</si>
  <si>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</si>
  <si>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</si>
  <si>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</si>
  <si>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</si>
  <si>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</si>
  <si>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</si>
  <si>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</si>
  <si>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</si>
  <si>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</si>
  <si>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</si>
  <si>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</si>
  <si>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</si>
  <si>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</si>
  <si>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</si>
  <si>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</si>
  <si>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</si>
  <si>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</si>
  <si>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</si>
  <si>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</si>
  <si>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</si>
  <si>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</si>
  <si>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</si>
  <si>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</si>
  <si>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</si>
  <si>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</si>
  <si>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</si>
  <si>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</si>
  <si>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</si>
  <si>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</si>
  <si>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</si>
  <si>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</si>
  <si>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</si>
  <si>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</si>
  <si>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</si>
  <si>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</si>
  <si>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</si>
  <si>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</si>
  <si>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</si>
  <si>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</si>
  <si>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</si>
  <si>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</si>
  <si>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</si>
  <si>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</si>
  <si>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</si>
  <si>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</si>
  <si>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</si>
  <si>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</si>
  <si>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</si>
  <si>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</si>
  <si>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</si>
  <si>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</si>
  <si>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</si>
  <si>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</si>
  <si>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</si>
  <si>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</si>
  <si>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</si>
  <si>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</si>
  <si>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</si>
  <si>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</si>
  <si>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</si>
  <si>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</si>
  <si>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</si>
  <si>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</si>
  <si>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</si>
  <si>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</si>
  <si>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</si>
  <si>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</si>
  <si>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</si>
  <si>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</si>
  <si>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</si>
  <si>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</si>
  <si>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</si>
  <si>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</si>
  <si>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</si>
  <si>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</si>
  <si>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</si>
  <si>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</si>
  <si>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</si>
  <si>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</si>
  <si>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</si>
  <si>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</si>
  <si>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</si>
  <si>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</si>
  <si>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</si>
  <si>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</si>
  <si>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</si>
  <si>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</si>
  <si>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</si>
  <si>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</si>
  <si>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</si>
  <si>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</si>
  <si>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</si>
  <si>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</si>
  <si>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</si>
  <si>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</si>
  <si>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</si>
  <si>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</si>
  <si>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</si>
  <si>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</si>
  <si>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</si>
  <si>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</si>
  <si>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</si>
  <si>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</si>
  <si>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</si>
  <si>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</si>
  <si>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</si>
  <si>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</si>
  <si>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</si>
  <si>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</si>
  <si>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</si>
  <si>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</si>
  <si>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</si>
  <si>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</si>
  <si>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</si>
  <si>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</si>
  <si>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</si>
  <si>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</si>
  <si>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</si>
  <si>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</si>
  <si>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</si>
  <si>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</si>
  <si>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</si>
  <si>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</si>
  <si>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</si>
  <si>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</si>
  <si>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</si>
  <si>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</si>
  <si>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</si>
  <si>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</si>
  <si>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</si>
  <si>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</si>
  <si>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</si>
  <si>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</si>
  <si>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</si>
  <si>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</si>
  <si>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</si>
  <si>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</si>
  <si>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</si>
  <si>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</si>
  <si>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</si>
  <si>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</si>
  <si>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</si>
  <si>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</si>
  <si>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</si>
  <si>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</si>
  <si>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</si>
  <si>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</si>
  <si>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</si>
  <si>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</si>
  <si>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</si>
  <si>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</si>
  <si>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</si>
  <si>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</si>
  <si>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</si>
  <si>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</si>
  <si>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</si>
  <si>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</si>
  <si>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</si>
  <si>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</si>
  <si>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</si>
  <si>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</si>
  <si>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</si>
  <si>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</si>
  <si>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</si>
  <si>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</si>
  <si>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</si>
  <si>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</si>
  <si>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</si>
  <si>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</si>
  <si>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</si>
  <si>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</si>
  <si>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</si>
  <si>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</si>
  <si>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</si>
  <si>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</si>
  <si>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</si>
  <si>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</si>
  <si>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</si>
  <si>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</si>
  <si>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</si>
  <si>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</si>
  <si>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</si>
  <si>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</si>
  <si>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</si>
  <si>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</si>
  <si>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</si>
  <si>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</si>
  <si>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</si>
  <si>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</si>
  <si>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</si>
  <si>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</si>
  <si>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</si>
  <si>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</si>
  <si>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</si>
  <si>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</si>
  <si>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</si>
  <si>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</si>
  <si>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</si>
  <si>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</si>
  <si>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</si>
  <si>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</si>
  <si>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</si>
  <si>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</si>
  <si>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</si>
  <si>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</si>
  <si>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</si>
  <si>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</si>
  <si>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</si>
  <si>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</si>
  <si>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</si>
  <si>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</si>
  <si>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</si>
  <si>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</si>
  <si>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</si>
  <si>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</si>
  <si>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</si>
  <si>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</si>
  <si>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</si>
  <si>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</si>
  <si>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</si>
  <si>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</si>
  <si>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</si>
  <si>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</si>
  <si>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</si>
  <si>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</si>
  <si>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</si>
  <si>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</si>
  <si>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</si>
  <si>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</si>
  <si>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</si>
  <si>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</si>
  <si>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</si>
  <si>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</si>
  <si>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</si>
  <si>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</si>
  <si>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</si>
  <si>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</si>
  <si>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</si>
  <si>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</si>
  <si>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</si>
  <si>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</si>
  <si>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</si>
  <si>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</si>
  <si>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</si>
  <si>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</si>
  <si>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</si>
  <si>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</si>
  <si>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</si>
  <si>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</si>
  <si>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</si>
  <si>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</si>
  <si>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</si>
  <si>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</si>
  <si>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</si>
  <si>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</si>
  <si>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</si>
  <si>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</si>
  <si>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</si>
  <si>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</si>
  <si>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</si>
  <si>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</si>
  <si>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</si>
  <si>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</si>
  <si>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</si>
  <si>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</si>
  <si>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</si>
  <si>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</si>
  <si>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</si>
  <si>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</si>
  <si>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</si>
  <si>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</si>
  <si>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</si>
  <si>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</si>
  <si>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</si>
  <si>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</si>
  <si>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</si>
  <si>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</si>
  <si>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</si>
  <si>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</si>
  <si>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</si>
  <si>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</si>
  <si>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</si>
  <si>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</si>
  <si>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</si>
  <si>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</si>
  <si>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</si>
  <si>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</si>
  <si>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</si>
  <si>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</si>
  <si>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</si>
  <si>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</si>
  <si>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</si>
  <si>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</si>
  <si>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</si>
  <si>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</si>
  <si>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</si>
  <si>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</si>
  <si>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</si>
  <si>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</si>
  <si>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</si>
  <si>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</si>
  <si>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</si>
  <si>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</si>
  <si>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</si>
  <si>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</si>
  <si>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</si>
  <si>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</si>
  <si>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</si>
  <si>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</si>
  <si>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</si>
  <si>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</si>
  <si>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</si>
  <si>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</si>
  <si>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</si>
  <si>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</si>
  <si>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</si>
  <si>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</si>
  <si>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</si>
  <si>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</si>
  <si>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</si>
  <si>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</si>
  <si>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</si>
  <si>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</si>
  <si>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</si>
  <si>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</si>
  <si>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</si>
  <si>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</si>
  <si>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</si>
  <si>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</si>
  <si>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</si>
  <si>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</si>
  <si>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</si>
  <si>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</si>
  <si>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</si>
  <si>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</si>
  <si>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</si>
  <si>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</si>
  <si>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</si>
  <si>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</si>
  <si>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</si>
  <si>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</si>
  <si>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</si>
  <si>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</si>
  <si>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</si>
  <si>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</si>
  <si>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</si>
  <si>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</si>
  <si>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</si>
  <si>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</si>
  <si>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</si>
  <si>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</si>
  <si>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</si>
  <si>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</si>
  <si>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</si>
  <si>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</si>
  <si>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</si>
  <si>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</si>
  <si>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</si>
  <si>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</si>
  <si>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</si>
  <si>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</si>
  <si>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</si>
  <si>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</si>
  <si>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</si>
  <si>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</si>
  <si>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</si>
  <si>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</si>
  <si>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</si>
  <si>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</si>
  <si>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</si>
  <si>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</si>
  <si>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</si>
  <si>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</si>
  <si>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</si>
  <si>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</si>
  <si>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</si>
  <si>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</si>
  <si>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</si>
  <si>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</si>
  <si>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</si>
  <si>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</si>
  <si>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</si>
  <si>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</si>
  <si>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</si>
  <si>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</si>
  <si>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</si>
  <si>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</si>
  <si>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</si>
  <si>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</si>
  <si>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</si>
  <si>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</si>
  <si>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</si>
  <si>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</si>
  <si>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</si>
  <si>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</si>
  <si>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</si>
  <si>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</si>
  <si>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</si>
  <si>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</si>
  <si>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</si>
  <si>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</si>
  <si>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</si>
  <si>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</si>
  <si>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</si>
  <si>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</si>
  <si>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</si>
  <si>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</si>
  <si>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</si>
  <si>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</si>
  <si>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</si>
  <si>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</si>
  <si>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</si>
  <si>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</si>
  <si>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</si>
  <si>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</si>
  <si>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</si>
  <si>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</si>
  <si>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</si>
  <si>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</si>
  <si>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</si>
  <si>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</si>
  <si>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</si>
  <si>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</si>
  <si>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</si>
  <si>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</si>
  <si>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</si>
  <si>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</si>
  <si>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</si>
  <si>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</si>
  <si>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</si>
  <si>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</si>
  <si>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</si>
  <si>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</si>
  <si>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</si>
  <si>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</si>
  <si>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</si>
  <si>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</si>
  <si>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</si>
  <si>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</si>
  <si>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</si>
  <si>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</si>
  <si>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</si>
  <si>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</si>
  <si>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</si>
  <si>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</si>
  <si>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</si>
  <si>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</si>
  <si>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</si>
  <si>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</si>
  <si>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</si>
  <si>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</si>
  <si>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</si>
  <si>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</si>
  <si>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</si>
  <si>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</si>
  <si>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</si>
  <si>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</si>
  <si>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</si>
  <si>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</si>
  <si>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</si>
  <si>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</si>
  <si>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</si>
  <si>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</si>
  <si>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</si>
  <si>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</si>
  <si>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</si>
  <si>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</si>
  <si>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</si>
  <si>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</si>
  <si>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</si>
  <si>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</si>
  <si>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</si>
  <si>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</si>
  <si>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</si>
  <si>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</si>
  <si>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</si>
  <si>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</si>
  <si>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</si>
  <si>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</si>
  <si>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</si>
  <si>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</si>
  <si>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</si>
  <si>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</si>
  <si>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</si>
  <si>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</si>
  <si>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</si>
  <si>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</si>
  <si>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</si>
  <si>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</si>
  <si>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</si>
  <si>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</si>
  <si>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</si>
  <si>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</si>
  <si>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</si>
  <si>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</si>
  <si>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</si>
  <si>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</si>
  <si>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</si>
  <si>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</si>
  <si>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</si>
  <si>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</si>
  <si>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</si>
  <si>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</si>
  <si>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</si>
  <si>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</si>
  <si>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</si>
  <si>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</si>
  <si>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</si>
  <si>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</si>
  <si>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</si>
  <si>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</si>
  <si>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</si>
  <si>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</si>
  <si>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</si>
  <si>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</si>
  <si>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</si>
  <si>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</si>
  <si>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</si>
  <si>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</si>
  <si>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</si>
  <si>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</si>
  <si>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</si>
  <si>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</si>
  <si>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</si>
  <si>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</si>
  <si>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</si>
  <si>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</si>
  <si>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</si>
  <si>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</si>
  <si>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</si>
  <si>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</si>
  <si>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</si>
  <si>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</si>
  <si>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</si>
  <si>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</si>
  <si>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</si>
  <si>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</si>
  <si>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</si>
  <si>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</si>
  <si>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</si>
  <si>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</si>
  <si>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</si>
  <si>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</si>
  <si>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</si>
  <si>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</si>
  <si>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</si>
  <si>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</si>
  <si>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</si>
  <si>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</si>
  <si>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</si>
  <si>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</si>
  <si>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</si>
  <si>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</si>
  <si>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</si>
  <si>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</si>
  <si>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</si>
  <si>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</si>
  <si>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</si>
  <si>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</si>
  <si>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</si>
  <si>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</si>
  <si>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</si>
  <si>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</si>
  <si>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</si>
  <si>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</si>
  <si>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</si>
  <si>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</si>
  <si>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</si>
  <si>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</si>
  <si>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</si>
  <si>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</si>
  <si>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</si>
  <si>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</si>
  <si>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</si>
  <si>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</si>
  <si>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</si>
  <si>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</si>
  <si>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</si>
  <si>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</si>
  <si>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</si>
  <si>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</si>
  <si>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</si>
  <si>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</si>
  <si>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</si>
  <si>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</si>
  <si>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</si>
  <si>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</si>
  <si>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</si>
  <si>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</si>
  <si>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</si>
  <si>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</si>
  <si>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</si>
  <si>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</si>
  <si>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</si>
  <si>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</si>
  <si>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</si>
  <si>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</si>
  <si>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</si>
  <si>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</si>
  <si>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</si>
  <si>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</si>
  <si>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</si>
  <si>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</si>
  <si>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</si>
  <si>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</si>
  <si>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</si>
  <si>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</si>
  <si>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</si>
  <si>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</si>
  <si>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</si>
  <si>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</si>
  <si>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</si>
  <si>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</si>
  <si>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</si>
  <si>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</si>
  <si>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</si>
  <si>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</si>
  <si>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</si>
  <si>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</si>
  <si>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</si>
  <si>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</si>
  <si>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</si>
  <si>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</si>
  <si>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</si>
  <si>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</si>
  <si>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</si>
  <si>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</si>
  <si>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</si>
  <si>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</si>
  <si>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</si>
  <si>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</si>
  <si>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</si>
  <si>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</si>
  <si>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</si>
  <si>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</si>
  <si>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</si>
  <si>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</si>
  <si>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</si>
  <si>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</si>
  <si>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</si>
  <si>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</si>
  <si>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</si>
  <si>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</si>
  <si>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</si>
  <si>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</si>
  <si>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</si>
  <si>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</si>
  <si>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</si>
  <si>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</si>
  <si>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</si>
  <si>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</si>
  <si>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</si>
  <si>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</si>
  <si>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</si>
  <si>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</si>
  <si>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</si>
  <si>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</si>
  <si>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</si>
  <si>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</si>
  <si>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</si>
  <si>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</si>
  <si>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</si>
  <si>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</si>
  <si>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</si>
  <si>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</si>
  <si>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</si>
  <si>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</si>
  <si>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</si>
  <si>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</si>
  <si>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</si>
  <si>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</si>
  <si>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</si>
  <si>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</si>
  <si>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</si>
  <si>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</si>
  <si>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</si>
  <si>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</si>
  <si>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</si>
  <si>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</si>
  <si>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</si>
  <si>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</si>
  <si>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</si>
  <si>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</si>
  <si>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</si>
  <si>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</si>
  <si>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</si>
  <si>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</si>
  <si>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</si>
  <si>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</si>
  <si>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</si>
  <si>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</si>
  <si>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</si>
  <si>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</si>
  <si>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</si>
  <si>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</si>
  <si>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</si>
  <si>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</si>
  <si>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</si>
  <si>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</si>
  <si>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</si>
  <si>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</si>
  <si>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</si>
  <si>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</si>
  <si>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</si>
  <si>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</si>
  <si>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</si>
  <si>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</si>
  <si>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</si>
  <si>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</si>
  <si>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</si>
  <si>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</si>
  <si>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</si>
  <si>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</si>
  <si>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</si>
  <si>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</si>
  <si>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</si>
  <si>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</si>
  <si>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</si>
  <si>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</si>
  <si>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</si>
  <si>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</si>
  <si>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</si>
  <si>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</si>
  <si>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</si>
  <si>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</si>
  <si>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</si>
  <si>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</si>
  <si>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</si>
  <si>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</si>
  <si>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</si>
  <si>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</si>
  <si>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</si>
  <si>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</si>
  <si>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</si>
  <si>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</si>
  <si>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</si>
  <si>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</si>
  <si>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</si>
  <si>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</si>
  <si>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</si>
  <si>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</si>
  <si>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</si>
  <si>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</si>
  <si>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</si>
  <si>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</si>
  <si>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</si>
  <si>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</si>
  <si>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</si>
  <si>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</si>
  <si>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</si>
  <si>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</si>
  <si>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</si>
  <si>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</si>
  <si>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</si>
  <si>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</si>
  <si>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</si>
  <si>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</si>
  <si>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</si>
  <si>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</si>
  <si>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</si>
  <si>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</si>
  <si>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</si>
  <si>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</si>
  <si>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</si>
  <si>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</si>
  <si>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</si>
  <si>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</si>
  <si>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</si>
  <si>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</si>
  <si>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</si>
  <si>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</si>
  <si>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</si>
  <si>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</si>
  <si>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</si>
  <si>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</si>
  <si>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</si>
  <si>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</si>
  <si>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</si>
  <si>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</si>
  <si>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</si>
  <si>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</si>
  <si>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</si>
  <si>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</si>
  <si>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</si>
  <si>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</si>
  <si>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</si>
  <si>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</si>
  <si>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</si>
  <si>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</si>
  <si>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</si>
  <si>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</si>
  <si>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</si>
  <si>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</si>
  <si>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</si>
  <si>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</si>
  <si>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</si>
  <si>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</si>
  <si>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</si>
  <si>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</si>
  <si>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</si>
  <si>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</si>
  <si>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</si>
  <si>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</si>
  <si>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</si>
  <si>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</si>
  <si>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</si>
  <si>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</si>
  <si>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</si>
  <si>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</si>
  <si>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</si>
  <si>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</si>
  <si>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</si>
  <si>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</si>
  <si>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</si>
  <si>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</si>
  <si>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</si>
  <si>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</si>
  <si>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</si>
  <si>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</si>
  <si>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</si>
  <si>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</si>
  <si>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</si>
  <si>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</si>
  <si>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</si>
  <si>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</si>
  <si>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</si>
  <si>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</si>
  <si>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</si>
  <si>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</si>
  <si>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</si>
  <si>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</si>
  <si>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</si>
  <si>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</si>
  <si>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</si>
  <si>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</si>
  <si>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</si>
  <si>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</si>
  <si>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</si>
  <si>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</si>
  <si>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</si>
  <si>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</si>
  <si>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</si>
  <si>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</si>
  <si>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</si>
  <si>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</si>
  <si>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</si>
  <si>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</si>
  <si>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</si>
  <si>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</si>
  <si>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</si>
  <si>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</si>
  <si>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</si>
  <si>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</si>
  <si>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</si>
  <si>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</si>
  <si>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</si>
  <si>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</si>
  <si>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</si>
  <si>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</si>
  <si>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</si>
  <si>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</si>
  <si>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</si>
  <si>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</si>
  <si>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</si>
  <si>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</si>
  <si>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</si>
  <si>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</si>
  <si>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</si>
  <si>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</si>
  <si>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</si>
  <si>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</si>
  <si>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</si>
  <si>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</si>
  <si>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</si>
  <si>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</si>
  <si>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</si>
  <si>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</si>
  <si>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</si>
  <si>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</si>
  <si>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</si>
  <si>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</si>
  <si>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</si>
  <si>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</si>
  <si>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</si>
  <si>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</si>
  <si>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</si>
  <si>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</si>
  <si>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</si>
  <si>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</si>
  <si>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</si>
  <si>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</si>
  <si>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</si>
  <si>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</si>
  <si>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</si>
  <si>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</si>
  <si>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</si>
  <si>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</si>
  <si>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</si>
  <si>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</si>
  <si>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</si>
  <si>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</si>
  <si>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</si>
  <si>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</si>
  <si>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</si>
  <si>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</si>
  <si>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</si>
  <si>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</si>
  <si>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</si>
  <si>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</si>
  <si>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</si>
  <si>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</si>
  <si>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</si>
  <si>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</si>
  <si>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</si>
  <si>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</si>
  <si>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</si>
  <si>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</si>
  <si>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</si>
  <si>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</si>
  <si>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</si>
  <si>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</si>
  <si>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</si>
  <si>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</si>
  <si>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</si>
  <si>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</si>
  <si>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</si>
  <si>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</si>
  <si>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</si>
  <si>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</si>
  <si>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</si>
  <si>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</si>
  <si>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</si>
  <si>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</si>
  <si>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</si>
  <si>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</si>
  <si>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</si>
  <si>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</si>
  <si>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</si>
  <si>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</si>
  <si>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</si>
  <si>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</si>
  <si>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</si>
  <si>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</si>
  <si>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</si>
  <si>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</si>
  <si>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</si>
  <si>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</si>
  <si>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</si>
  <si>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</si>
  <si>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</si>
  <si>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</si>
  <si>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</si>
  <si>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</si>
  <si>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</si>
  <si>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</si>
  <si>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</si>
  <si>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</si>
  <si>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</si>
  <si>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</si>
  <si>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</si>
  <si>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</si>
  <si>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</si>
  <si>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</si>
  <si>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</si>
  <si>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</si>
  <si>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</si>
  <si>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</si>
  <si>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</si>
  <si>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</si>
  <si>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</si>
  <si>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</si>
  <si>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</si>
  <si>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</si>
  <si>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</si>
  <si>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</si>
  <si>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</si>
  <si>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</si>
  <si>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</si>
  <si>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</si>
  <si>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</si>
  <si>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</si>
  <si>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</si>
  <si>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</si>
  <si>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</si>
  <si>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</si>
  <si>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</si>
  <si>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</si>
  <si>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</si>
  <si>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</si>
  <si>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</si>
  <si>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</si>
  <si>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</si>
  <si>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</si>
  <si>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</si>
  <si>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</si>
  <si>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</si>
  <si>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</si>
  <si>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</si>
  <si>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</si>
  <si>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</si>
  <si>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</si>
  <si>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</si>
  <si>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</si>
  <si>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</si>
  <si>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</si>
  <si>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</si>
  <si>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</si>
  <si>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</si>
  <si>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</si>
  <si>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</si>
  <si>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</si>
  <si>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</si>
  <si>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</si>
  <si>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</si>
  <si>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</si>
  <si>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</si>
  <si>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</si>
  <si>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</si>
  <si>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</si>
  <si>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</si>
  <si>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</si>
  <si>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</si>
  <si>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</si>
  <si>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</si>
  <si>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</si>
  <si>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</si>
  <si>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</si>
  <si>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</si>
  <si>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</si>
  <si>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</si>
  <si>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</si>
  <si>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</si>
  <si>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</si>
  <si>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</si>
  <si>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</si>
  <si>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</si>
  <si>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</si>
  <si>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</si>
  <si>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</si>
  <si>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</si>
  <si>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</si>
  <si>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</si>
  <si>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</si>
  <si>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</si>
  <si>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</si>
  <si>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</si>
  <si>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</si>
  <si>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</si>
  <si>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</si>
  <si>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</si>
  <si>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</si>
  <si>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</si>
  <si>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</si>
  <si>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</si>
  <si>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</si>
  <si>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</si>
  <si>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</si>
  <si>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</si>
  <si>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</si>
  <si>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</si>
  <si>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</si>
  <si>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</si>
  <si>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</si>
  <si>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</si>
  <si>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</si>
  <si>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</si>
  <si>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</si>
  <si>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</si>
  <si>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</si>
  <si>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</si>
  <si>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</si>
  <si>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</si>
  <si>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</si>
  <si>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</si>
  <si>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</si>
  <si>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</si>
  <si>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</si>
  <si>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</si>
  <si>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</si>
  <si>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</si>
  <si>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</si>
  <si>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</si>
  <si>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</si>
  <si>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</si>
  <si>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</si>
  <si>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</si>
  <si>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</si>
  <si>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</si>
  <si>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</si>
  <si>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</si>
  <si>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</si>
  <si>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</si>
  <si>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</si>
  <si>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</si>
  <si>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</si>
  <si>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</si>
  <si>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</si>
  <si>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</si>
  <si>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</si>
  <si>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</si>
  <si>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</si>
  <si>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</si>
  <si>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</si>
  <si>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</si>
  <si>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</si>
  <si>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</si>
  <si>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</si>
  <si>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</si>
  <si>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</si>
  <si>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</si>
  <si>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</si>
  <si>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</si>
  <si>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</si>
  <si>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</si>
  <si>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</si>
  <si>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</si>
  <si>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</si>
  <si>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</si>
  <si>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</si>
  <si>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</si>
  <si>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</si>
  <si>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</si>
  <si>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</si>
  <si>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</si>
  <si>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</si>
  <si>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</si>
  <si>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</si>
  <si>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</si>
  <si>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</si>
  <si>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</si>
  <si>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</si>
  <si>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</si>
  <si>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</si>
  <si>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</si>
  <si>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</si>
  <si>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</si>
  <si>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</si>
  <si>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</si>
  <si>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</si>
  <si>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</si>
  <si>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</si>
  <si>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</si>
  <si>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</si>
  <si>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</si>
  <si>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</si>
  <si>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</si>
  <si>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</si>
  <si>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</si>
  <si>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</si>
  <si>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</si>
  <si>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</si>
  <si>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</si>
  <si>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</si>
  <si>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</si>
  <si>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</si>
  <si>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</si>
  <si>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</si>
  <si>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</si>
  <si>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</si>
  <si>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</si>
  <si>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</si>
  <si>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</si>
  <si>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</si>
  <si>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</si>
  <si>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</si>
  <si>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</si>
  <si>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</si>
  <si>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</si>
  <si>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</si>
  <si>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</si>
  <si>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</si>
  <si>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</si>
  <si>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</si>
  <si>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</si>
  <si>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</si>
  <si>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</si>
  <si>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</si>
  <si>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</si>
  <si>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</si>
  <si>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</si>
  <si>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</si>
  <si>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</si>
  <si>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</si>
  <si>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</si>
  <si>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</si>
  <si>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</si>
  <si>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</si>
  <si>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</si>
  <si>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</si>
  <si>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</si>
  <si>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</si>
  <si>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</si>
  <si>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</si>
  <si>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</si>
  <si>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</si>
  <si>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</si>
  <si>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</si>
  <si>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</si>
  <si>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</si>
  <si>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</si>
  <si>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</si>
  <si>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</si>
  <si>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</si>
  <si>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</si>
  <si>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</si>
  <si>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</si>
  <si>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</si>
  <si>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</si>
  <si>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</si>
  <si>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</si>
  <si>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</si>
  <si>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</si>
  <si>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</si>
  <si>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</si>
  <si>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</si>
  <si>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</si>
  <si>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</si>
  <si>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</si>
  <si>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</si>
  <si>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</si>
  <si>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</si>
  <si>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</si>
  <si>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</si>
  <si>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</si>
  <si>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</si>
  <si>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</si>
  <si>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</si>
  <si>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</si>
  <si>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</si>
  <si>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</si>
  <si>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</si>
  <si>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</si>
  <si>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</si>
  <si>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</si>
  <si>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</si>
  <si>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</si>
  <si>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</si>
  <si>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</si>
  <si>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</si>
  <si>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</si>
  <si>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</si>
  <si>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</si>
  <si>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</si>
  <si>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</si>
  <si>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</si>
  <si>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</si>
  <si>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</si>
  <si>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</si>
  <si>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</si>
  <si>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</si>
  <si>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</si>
  <si>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</si>
  <si>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</si>
  <si>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</si>
  <si>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</si>
  <si>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</si>
  <si>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</si>
  <si>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</si>
  <si>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</si>
  <si>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</si>
  <si>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</si>
  <si>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</si>
  <si>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</si>
  <si>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</si>
  <si>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</si>
  <si>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</si>
  <si>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</si>
  <si>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</si>
  <si>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</si>
  <si>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</si>
  <si>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</si>
  <si>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</si>
  <si>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</si>
  <si>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</si>
  <si>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</si>
  <si>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</si>
  <si>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</si>
  <si>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</si>
  <si>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</si>
  <si>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</si>
  <si>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</si>
  <si>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</si>
  <si>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</si>
  <si>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</si>
  <si>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</si>
  <si>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</si>
  <si>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</si>
  <si>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</si>
  <si>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</si>
  <si>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</si>
  <si>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</si>
  <si>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</si>
  <si>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</si>
  <si>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</si>
  <si>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</si>
  <si>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</si>
  <si>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</si>
  <si>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</si>
  <si>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</si>
  <si>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</si>
  <si>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</si>
  <si>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</si>
  <si>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</si>
  <si>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</si>
  <si>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</si>
  <si>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</si>
  <si>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</si>
  <si>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</si>
  <si>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</si>
  <si>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</si>
  <si>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</si>
  <si>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</si>
  <si>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</si>
  <si>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</si>
  <si>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</si>
  <si>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</si>
  <si>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</si>
  <si>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</si>
  <si>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</si>
  <si>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</si>
  <si>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</si>
  <si>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</si>
  <si>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</si>
  <si>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</si>
  <si>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</si>
  <si>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</si>
  <si>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</si>
  <si>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</si>
  <si>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</si>
  <si>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</si>
  <si>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</si>
  <si>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</si>
  <si>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</si>
  <si>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</si>
  <si>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</si>
  <si>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</si>
  <si>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</si>
  <si>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</si>
  <si>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</si>
  <si>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</si>
  <si>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</si>
  <si>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</si>
  <si>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</si>
  <si>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</si>
  <si>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</si>
  <si>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</si>
  <si>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</si>
  <si>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</si>
  <si>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</si>
  <si>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</si>
  <si>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</si>
  <si>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</si>
  <si>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</si>
  <si>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</si>
  <si>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</si>
  <si>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</si>
  <si>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</si>
  <si>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</si>
  <si>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</si>
  <si>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</si>
  <si>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</si>
  <si>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</si>
  <si>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</si>
  <si>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</si>
  <si>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</si>
  <si>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</si>
  <si>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</si>
  <si>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</si>
  <si>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</si>
  <si>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</si>
  <si>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</si>
  <si>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</si>
  <si>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</si>
  <si>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</si>
  <si>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</si>
  <si>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</si>
  <si>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</si>
  <si>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</si>
  <si>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</si>
  <si>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</si>
  <si>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</si>
  <si>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</si>
  <si>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</si>
  <si>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</si>
  <si>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</si>
  <si>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</si>
  <si>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</si>
  <si>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</si>
  <si>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</si>
  <si>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</si>
  <si>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</si>
  <si>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</si>
  <si>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</si>
  <si>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</si>
  <si>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</si>
  <si>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</si>
  <si>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</si>
  <si>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</si>
  <si>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</si>
  <si>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</si>
  <si>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</si>
  <si>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</si>
  <si>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</si>
  <si>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</si>
  <si>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</si>
  <si>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</si>
  <si>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</si>
  <si>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</si>
  <si>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</si>
  <si>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</si>
  <si>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</si>
  <si>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</si>
  <si>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</si>
  <si>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</si>
  <si>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</si>
  <si>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</si>
  <si>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</si>
  <si>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</si>
  <si>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</si>
  <si>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</si>
  <si>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</si>
  <si>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</si>
  <si>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</si>
  <si>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</si>
  <si>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</si>
  <si>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</si>
  <si>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</si>
  <si>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</si>
  <si>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</si>
  <si>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</si>
  <si>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</si>
  <si>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</si>
  <si>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</si>
  <si>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</si>
  <si>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</si>
  <si>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</si>
  <si>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</si>
  <si>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</si>
  <si>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</si>
  <si>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</si>
  <si>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</si>
  <si>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</si>
  <si>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</si>
  <si>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</si>
  <si>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</si>
  <si>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</si>
  <si>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</si>
  <si>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</si>
  <si>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</si>
  <si>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</si>
  <si>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</si>
  <si>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</si>
  <si>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</si>
  <si>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</si>
  <si>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</si>
  <si>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</si>
  <si>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</si>
  <si>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</si>
  <si>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</si>
  <si>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</si>
  <si>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</si>
  <si>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</si>
  <si>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</si>
  <si>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</si>
  <si>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</si>
  <si>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</si>
  <si>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</si>
  <si>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</si>
  <si>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</si>
  <si>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</si>
  <si>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</si>
  <si>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</si>
  <si>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</si>
  <si>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</si>
  <si>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</si>
  <si>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</si>
  <si>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</si>
  <si>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</si>
  <si>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</si>
  <si>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</si>
  <si>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</si>
  <si>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</si>
  <si>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</si>
  <si>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</si>
  <si>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</si>
  <si>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</si>
  <si>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</si>
  <si>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</si>
  <si>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</si>
  <si>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</si>
  <si>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</si>
  <si>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</si>
  <si>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</si>
  <si>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</si>
  <si>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</si>
  <si>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</si>
  <si>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</si>
  <si>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</si>
  <si>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</si>
  <si>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</si>
  <si>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</si>
  <si>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</si>
  <si>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</si>
  <si>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</si>
  <si>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</si>
  <si>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</si>
  <si>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</si>
  <si>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</si>
  <si>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</si>
  <si>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</si>
  <si>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</si>
  <si>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</si>
  <si>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</si>
  <si>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</si>
  <si>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</si>
  <si>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</si>
  <si>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</si>
  <si>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</si>
  <si>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</si>
  <si>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</si>
  <si>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</si>
  <si>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</si>
  <si>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</si>
  <si>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</si>
  <si>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</si>
  <si>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</si>
  <si>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</si>
  <si>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</si>
  <si>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</si>
  <si>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</si>
  <si>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</si>
  <si>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</si>
  <si>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</si>
  <si>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</si>
  <si>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</si>
  <si>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</si>
  <si>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</si>
  <si>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</si>
  <si>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</si>
  <si>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</si>
  <si>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</si>
  <si>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</si>
  <si>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</si>
  <si>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</si>
  <si>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</si>
  <si>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</si>
  <si>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</si>
  <si>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</si>
  <si>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</si>
  <si>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</si>
  <si>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</si>
  <si>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</si>
  <si>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</si>
  <si>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</si>
  <si>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</si>
  <si>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</si>
  <si>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</si>
  <si>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</si>
  <si>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</si>
  <si>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</si>
  <si>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</si>
  <si>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</si>
  <si>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</si>
  <si>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</si>
  <si>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</si>
  <si>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</si>
  <si>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</si>
  <si>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</si>
  <si>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</si>
  <si>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</si>
  <si>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</si>
  <si>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</si>
  <si>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</si>
  <si>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</si>
  <si>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</si>
  <si>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</si>
  <si>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</si>
  <si>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</si>
  <si>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</si>
  <si>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</si>
  <si>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</si>
  <si>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</si>
  <si>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</si>
  <si>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</si>
  <si>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</si>
  <si>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</si>
  <si>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</si>
  <si>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</si>
  <si>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</si>
  <si>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</si>
  <si>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</si>
  <si>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</si>
  <si>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</si>
  <si>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</si>
  <si>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</si>
  <si>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</si>
  <si>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</si>
  <si>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</si>
  <si>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</si>
  <si>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</si>
  <si>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</si>
  <si>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</si>
  <si>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</si>
  <si>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</si>
  <si>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</si>
  <si>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</si>
  <si>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</si>
  <si>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</si>
  <si>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</si>
  <si>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</si>
  <si>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</si>
  <si>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</si>
  <si>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</si>
  <si>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</si>
  <si>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</si>
  <si>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</si>
  <si>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</si>
  <si>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</si>
  <si>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</si>
  <si>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</si>
  <si>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</si>
  <si>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</si>
  <si>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</si>
  <si>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</si>
  <si>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</si>
  <si>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</si>
  <si>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</si>
  <si>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</si>
  <si>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</si>
  <si>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</si>
  <si>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</si>
  <si>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</si>
  <si>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</si>
  <si>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</si>
  <si>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</si>
  <si>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</si>
  <si>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</si>
  <si>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</si>
  <si>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</si>
  <si>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</si>
  <si>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</si>
  <si>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</si>
  <si>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</si>
  <si>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</si>
  <si>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</si>
  <si>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</si>
  <si>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</si>
  <si>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</si>
  <si>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</si>
  <si>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</si>
  <si>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</si>
  <si>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</si>
  <si>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</si>
  <si>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</si>
  <si>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</si>
  <si>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</si>
  <si>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</si>
  <si>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</si>
  <si>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</si>
  <si>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</si>
  <si>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</si>
  <si>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</si>
  <si>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</si>
  <si>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</si>
  <si>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</si>
  <si>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</si>
  <si>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</si>
  <si>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</si>
  <si>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</si>
  <si>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</si>
  <si>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</si>
  <si>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</si>
  <si>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</si>
  <si>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</si>
  <si>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</si>
  <si>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</si>
  <si>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</si>
  <si>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</si>
  <si>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</si>
  <si>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</si>
  <si>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</si>
  <si>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</si>
  <si>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</si>
  <si>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</si>
  <si>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</si>
  <si>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</si>
  <si>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</si>
  <si>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</si>
  <si>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</si>
  <si>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</si>
  <si>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</si>
  <si>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</si>
  <si>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</si>
  <si>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</si>
  <si>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</si>
  <si>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</si>
  <si>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</si>
  <si>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</si>
  <si>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</si>
  <si>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</si>
  <si>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</si>
  <si>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</si>
  <si>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</si>
  <si>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</si>
  <si>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</si>
  <si>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</si>
  <si>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</si>
  <si>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</si>
  <si>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</si>
  <si>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</si>
  <si>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</si>
  <si>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</si>
  <si>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</si>
  <si>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</si>
  <si>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</si>
  <si>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</si>
  <si>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</si>
  <si>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</si>
  <si>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</si>
  <si>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</si>
  <si>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</si>
  <si>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</si>
  <si>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</si>
  <si>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</si>
  <si>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</si>
  <si>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</si>
  <si>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</si>
  <si>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</si>
  <si>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</si>
  <si>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</si>
  <si>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</si>
  <si>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</si>
  <si>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</si>
  <si>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</si>
  <si>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</si>
  <si>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</si>
  <si>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</si>
  <si>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</si>
  <si>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</si>
  <si>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</si>
  <si>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</si>
  <si>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</si>
  <si>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</si>
  <si>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</si>
  <si>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</si>
  <si>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</si>
  <si>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</si>
  <si>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</si>
  <si>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</si>
  <si>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</si>
  <si>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</si>
  <si>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</si>
  <si>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</si>
  <si>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</si>
  <si>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</si>
  <si>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</si>
  <si>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</si>
  <si>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</si>
  <si>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</si>
  <si>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</si>
  <si>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</si>
  <si>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</si>
  <si>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</si>
  <si>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</si>
  <si>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</si>
  <si>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</si>
  <si>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</si>
  <si>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</si>
  <si>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</si>
  <si>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</si>
  <si>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</si>
  <si>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</si>
  <si>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</si>
  <si>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</si>
  <si>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</si>
  <si>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</si>
  <si>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</si>
  <si>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</si>
  <si>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</si>
  <si>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</si>
  <si>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</si>
  <si>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</si>
  <si>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</si>
  <si>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</si>
  <si>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</si>
  <si>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</si>
  <si>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</si>
  <si>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</si>
  <si>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</si>
  <si>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</si>
  <si>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</si>
  <si>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</si>
  <si>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</si>
  <si>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</si>
  <si>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</si>
  <si>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</si>
  <si>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</si>
  <si>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</si>
  <si>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</si>
  <si>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</si>
  <si>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</si>
  <si>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</si>
  <si>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</si>
  <si>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</si>
  <si>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</si>
  <si>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</si>
  <si>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</si>
  <si>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</si>
  <si>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</si>
  <si>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</si>
  <si>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</si>
  <si>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</si>
  <si>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</si>
  <si>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</si>
  <si>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</si>
  <si>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</si>
  <si>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</si>
  <si>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</si>
  <si>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</si>
  <si>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</si>
  <si>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</si>
  <si>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</si>
  <si>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</si>
  <si>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</si>
  <si>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</si>
  <si>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</si>
  <si>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</si>
  <si>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</si>
  <si>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</si>
  <si>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</si>
  <si>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</si>
  <si>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</si>
  <si>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</si>
  <si>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</si>
  <si>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</si>
  <si>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</si>
  <si>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</si>
  <si>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</si>
  <si>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</si>
  <si>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</si>
  <si>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</si>
  <si>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</si>
  <si>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</si>
  <si>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</si>
  <si>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</si>
  <si>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</si>
  <si>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</si>
  <si>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</si>
  <si>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</si>
  <si>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</si>
  <si>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</si>
  <si>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</si>
  <si>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</si>
  <si>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</si>
  <si>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</si>
  <si>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</si>
  <si>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</si>
  <si>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</si>
  <si>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</si>
  <si>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</si>
  <si>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</si>
  <si>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</si>
  <si>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</si>
  <si>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</si>
  <si>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</si>
  <si>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</si>
  <si>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</si>
  <si>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</si>
  <si>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</si>
  <si>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</si>
  <si>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</si>
  <si>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</si>
  <si>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</si>
  <si>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</si>
  <si>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</si>
  <si>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</si>
  <si>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</si>
  <si>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</si>
  <si>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</si>
  <si>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</si>
  <si>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</si>
  <si>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</si>
  <si>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</si>
  <si>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</si>
  <si>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</si>
  <si>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</si>
  <si>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</si>
  <si>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</si>
  <si>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</si>
  <si>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</si>
  <si>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</si>
  <si>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</si>
  <si>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</si>
  <si>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</si>
  <si>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</si>
  <si>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</si>
  <si>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</si>
  <si>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</si>
  <si>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</si>
  <si>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</si>
  <si>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</si>
  <si>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</si>
  <si>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</si>
  <si>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</si>
  <si>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</si>
  <si>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</si>
  <si>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</si>
  <si>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</si>
  <si>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</si>
  <si>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</si>
  <si>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</si>
  <si>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</si>
  <si>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</si>
  <si>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</si>
  <si>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</si>
  <si>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</si>
  <si>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</si>
  <si>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</si>
  <si>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</si>
  <si>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</si>
  <si>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</si>
  <si>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</si>
  <si>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</si>
  <si>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</si>
  <si>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</si>
  <si>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</si>
  <si>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</si>
  <si>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</si>
  <si>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</si>
  <si>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</si>
  <si>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</si>
  <si>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</si>
  <si>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</si>
  <si>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</si>
  <si>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</si>
  <si>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</si>
  <si>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</si>
  <si>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</si>
  <si>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</si>
  <si>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</si>
  <si>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</si>
  <si>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</si>
  <si>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</si>
  <si>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</si>
  <si>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</si>
  <si>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</si>
  <si>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</si>
  <si>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</si>
  <si>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</si>
  <si>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</si>
  <si>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</si>
  <si>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</si>
  <si>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</si>
  <si>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</si>
  <si>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</si>
  <si>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</si>
  <si>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</si>
  <si>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</si>
  <si>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</si>
  <si>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</si>
  <si>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</si>
  <si>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</si>
  <si>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</si>
  <si>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</si>
  <si>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</si>
  <si>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</si>
  <si>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</si>
  <si>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</si>
  <si>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</si>
  <si>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</si>
  <si>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</si>
  <si>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</si>
  <si>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</si>
  <si>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</si>
  <si>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</si>
  <si>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</si>
  <si>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</si>
  <si>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</si>
  <si>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</si>
  <si>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</si>
  <si>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</si>
  <si>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</si>
  <si>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</si>
  <si>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</si>
  <si>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</si>
  <si>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</si>
  <si>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</si>
  <si>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</si>
  <si>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</si>
  <si>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</si>
  <si>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</si>
  <si>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</si>
  <si>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</si>
  <si>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</si>
  <si>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</si>
  <si>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</si>
  <si>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</si>
  <si>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</si>
  <si>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</si>
  <si>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</si>
  <si>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</si>
  <si>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</si>
  <si>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</si>
  <si>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</si>
  <si>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</si>
  <si>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</si>
  <si>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</si>
  <si>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</si>
  <si>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</si>
  <si>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</si>
  <si>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</si>
  <si>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</si>
  <si>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</si>
  <si>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</si>
  <si>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</si>
  <si>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</si>
  <si>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</si>
  <si>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</si>
  <si>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</si>
  <si>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</si>
  <si>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</si>
  <si>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</si>
  <si>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</si>
  <si>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</si>
  <si>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</si>
  <si>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</si>
  <si>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</si>
  <si>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</si>
  <si>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</si>
  <si>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</si>
  <si>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</si>
  <si>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</si>
  <si>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</si>
  <si>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</si>
  <si>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</si>
  <si>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</si>
  <si>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</si>
  <si>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</si>
  <si>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</si>
  <si>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</si>
  <si>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</si>
  <si>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</si>
  <si>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</si>
  <si>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</si>
  <si>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</si>
  <si>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</si>
  <si>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</si>
  <si>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</si>
  <si>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</si>
  <si>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</si>
  <si>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</si>
  <si>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</si>
  <si>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</si>
  <si>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</si>
  <si>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</si>
  <si>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</si>
  <si>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</si>
  <si>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</si>
  <si>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</si>
  <si>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</si>
  <si>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</si>
  <si>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</si>
  <si>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</si>
  <si>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</si>
  <si>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</si>
  <si>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</si>
  <si>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</si>
  <si>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</si>
  <si>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</si>
  <si>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</si>
  <si>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</si>
  <si>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</si>
  <si>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</si>
  <si>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</si>
  <si>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</si>
  <si>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</si>
  <si>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</si>
  <si>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</si>
  <si>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</si>
  <si>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</si>
  <si>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</si>
  <si>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</si>
  <si>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</si>
  <si>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</si>
  <si>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</si>
  <si>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</si>
  <si>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</si>
  <si>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</si>
  <si>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</si>
  <si>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</si>
  <si>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</si>
  <si>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</si>
  <si>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</si>
  <si>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</si>
  <si>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</si>
  <si>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</si>
  <si>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</si>
  <si>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</si>
  <si>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</si>
  <si>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</si>
  <si>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</si>
  <si>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</si>
  <si>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</si>
  <si>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</si>
  <si>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</si>
  <si>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</si>
  <si>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</si>
  <si>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</si>
  <si>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</si>
  <si>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</si>
  <si>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</si>
  <si>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</si>
  <si>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</si>
  <si>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</si>
  <si>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</si>
  <si>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</si>
  <si>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</si>
  <si>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</si>
  <si>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</si>
  <si>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</si>
  <si>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</si>
  <si>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</si>
  <si>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</si>
  <si>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</si>
  <si>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</si>
  <si>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</si>
  <si>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</si>
  <si>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</si>
  <si>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</si>
  <si>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</si>
  <si>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</si>
  <si>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</si>
  <si>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</si>
  <si>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</si>
  <si>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</si>
  <si>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</si>
  <si>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</si>
  <si>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</si>
  <si>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</si>
  <si>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</si>
  <si>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</si>
  <si>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</si>
  <si>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</si>
  <si>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</si>
  <si>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</si>
  <si>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</si>
  <si>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</si>
  <si>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</si>
  <si>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</si>
  <si>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</si>
  <si>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</si>
  <si>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</si>
  <si>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</si>
  <si>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</si>
  <si>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</si>
  <si>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</si>
  <si>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</si>
  <si>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</si>
  <si>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</si>
  <si>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</si>
  <si>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</si>
  <si>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</si>
  <si>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</si>
  <si>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</si>
  <si>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</si>
  <si>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</si>
  <si>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</si>
  <si>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</si>
  <si>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</si>
  <si>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</si>
  <si>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</si>
  <si>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</si>
  <si>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</si>
  <si>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</si>
  <si>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</si>
  <si>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</si>
  <si>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</si>
  <si>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</si>
  <si>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</si>
  <si>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</si>
  <si>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</si>
  <si>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</si>
  <si>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</si>
  <si>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</si>
  <si>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</si>
  <si>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</si>
  <si>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</si>
  <si>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</si>
  <si>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</si>
  <si>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</si>
  <si>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</si>
  <si>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</si>
  <si>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</si>
  <si>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</si>
  <si>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</si>
  <si>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</si>
  <si>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</si>
  <si>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</si>
  <si>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</si>
  <si>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</si>
  <si>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</si>
  <si>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</si>
  <si>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</si>
  <si>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</si>
  <si>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</si>
  <si>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</si>
  <si>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</si>
  <si>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</si>
  <si>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</si>
  <si>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</si>
  <si>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</si>
  <si>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</si>
  <si>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</si>
  <si>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</si>
  <si>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</si>
  <si>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</si>
  <si>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</si>
  <si>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</si>
  <si>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</si>
  <si>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</si>
  <si>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</si>
  <si>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</si>
  <si>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</si>
  <si>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</si>
  <si>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</si>
  <si>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</si>
  <si>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</si>
  <si>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</si>
  <si>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</si>
  <si>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</si>
  <si>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</si>
  <si>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</si>
  <si>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</si>
  <si>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</si>
  <si>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</si>
  <si>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</si>
  <si>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</si>
  <si>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</si>
  <si>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</si>
  <si>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</si>
  <si>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</si>
  <si>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</si>
  <si>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</si>
  <si>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</si>
  <si>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</si>
  <si>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</si>
  <si>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</si>
  <si>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</si>
  <si>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</si>
  <si>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</si>
  <si>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</si>
  <si>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</si>
  <si>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</si>
  <si>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</si>
  <si>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</si>
  <si>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</si>
  <si>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</si>
  <si>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</si>
  <si>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</si>
  <si>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</si>
  <si>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</si>
  <si>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</si>
  <si>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</si>
  <si>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</si>
  <si>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</si>
  <si>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</si>
  <si>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</si>
  <si>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</si>
  <si>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</si>
  <si>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</si>
  <si>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</si>
  <si>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</si>
  <si>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</si>
  <si>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</si>
  <si>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</si>
  <si>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</si>
  <si>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</si>
  <si>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</si>
  <si>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</si>
  <si>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</si>
  <si>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</si>
  <si>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</si>
  <si>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</si>
  <si>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</si>
  <si>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</si>
  <si>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</si>
  <si>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</si>
  <si>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</si>
  <si>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</si>
  <si>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</si>
  <si>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</si>
  <si>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</si>
  <si>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</si>
  <si>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</si>
  <si>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</si>
  <si>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</si>
  <si>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</si>
  <si>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</si>
  <si>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</si>
  <si>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</si>
  <si>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</si>
  <si>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</si>
  <si>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</si>
  <si>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</si>
  <si>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</si>
  <si>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</si>
  <si>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</si>
  <si>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</si>
  <si>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</si>
  <si>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</si>
  <si>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</si>
  <si>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</si>
  <si>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</si>
  <si>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</si>
  <si>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</si>
  <si>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</si>
  <si>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</si>
  <si>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</si>
  <si>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</si>
  <si>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</si>
  <si>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</si>
  <si>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</si>
  <si>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</si>
  <si>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</si>
  <si>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</si>
  <si>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</si>
  <si>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</si>
  <si>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</si>
  <si>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</si>
  <si>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</si>
  <si>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</si>
  <si>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</si>
  <si>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</si>
  <si>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</si>
  <si>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</si>
  <si>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</si>
  <si>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</si>
  <si>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</si>
  <si>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</si>
  <si>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</si>
  <si>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</si>
  <si>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</si>
  <si>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</si>
  <si>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</si>
  <si>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</si>
  <si>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</si>
  <si>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</si>
  <si>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</si>
  <si>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</si>
  <si>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</si>
  <si>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</si>
  <si>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</si>
  <si>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</si>
  <si>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</si>
  <si>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</si>
  <si>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</si>
  <si>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</si>
  <si>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</si>
  <si>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</si>
  <si>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</si>
  <si>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</si>
  <si>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</si>
  <si>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</si>
  <si>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</si>
  <si>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</si>
  <si>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</si>
  <si>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</si>
  <si>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</si>
  <si>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</si>
  <si>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</si>
  <si>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</si>
  <si>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</si>
  <si>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</si>
  <si>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</si>
  <si>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</si>
  <si>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</si>
  <si>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</si>
  <si>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</si>
  <si>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</si>
  <si>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</si>
  <si>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</si>
  <si>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</si>
  <si>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</si>
  <si>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</si>
  <si>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</si>
  <si>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</si>
  <si>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</si>
  <si>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</si>
  <si>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</si>
  <si>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</si>
  <si>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</si>
  <si>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</si>
  <si>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</si>
  <si>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</si>
  <si>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</si>
  <si>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</si>
  <si>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</si>
  <si>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</si>
  <si>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</si>
  <si>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</si>
  <si>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</si>
  <si>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</si>
  <si>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</si>
  <si>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</si>
  <si>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</si>
  <si>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</si>
  <si>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</si>
  <si>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</si>
  <si>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</si>
  <si>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</si>
  <si>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</si>
  <si>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</si>
  <si>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</si>
  <si>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</si>
  <si>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</si>
  <si>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</si>
  <si>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</si>
  <si>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</si>
  <si>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</si>
  <si>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</si>
  <si>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</si>
  <si>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</si>
  <si>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</si>
  <si>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</si>
  <si>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</si>
  <si>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</si>
  <si>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</si>
  <si>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</si>
  <si>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</si>
  <si>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</si>
  <si>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</si>
  <si>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</si>
  <si>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</si>
  <si>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</si>
  <si>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</si>
  <si>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</si>
  <si>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</si>
  <si>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</si>
  <si>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</si>
  <si>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</si>
  <si>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</si>
  <si>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</si>
  <si>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</si>
  <si>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</si>
  <si>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</si>
  <si>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</si>
  <si>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</si>
  <si>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</si>
  <si>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</si>
  <si>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</si>
  <si>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</si>
  <si>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</si>
  <si>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</si>
  <si>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</si>
  <si>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</si>
  <si>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</si>
  <si>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</si>
  <si>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</si>
  <si>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</si>
  <si>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</si>
  <si>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</si>
  <si>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</si>
  <si>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</si>
  <si>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</si>
  <si>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</si>
  <si>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</si>
  <si>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</si>
  <si>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</si>
  <si>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</si>
  <si>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</si>
  <si>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</si>
  <si>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</si>
  <si>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</si>
  <si>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</si>
  <si>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</si>
  <si>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</si>
  <si>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</si>
  <si>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</si>
  <si>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</si>
  <si>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</si>
  <si>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</si>
  <si>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</si>
  <si>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</si>
  <si>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</si>
  <si>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</si>
  <si>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</si>
  <si>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</si>
  <si>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</si>
  <si>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</si>
  <si>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</si>
  <si>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</si>
  <si>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</si>
  <si>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</si>
  <si>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</si>
  <si>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</si>
  <si>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</si>
  <si>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</si>
  <si>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</si>
  <si>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</si>
  <si>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</si>
  <si>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</si>
  <si>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</si>
  <si>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</si>
  <si>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</si>
  <si>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</si>
  <si>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</si>
  <si>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</si>
  <si>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</si>
  <si>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</si>
  <si>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</si>
  <si>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</si>
  <si>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</si>
  <si>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</si>
  <si>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</si>
  <si>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</si>
  <si>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</si>
  <si>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</si>
  <si>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</si>
  <si>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</si>
  <si>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</si>
  <si>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</si>
  <si>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</si>
  <si>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</si>
  <si>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</si>
  <si>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</si>
  <si>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</si>
  <si>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</si>
  <si>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</si>
  <si>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</si>
  <si>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</si>
  <si>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</si>
  <si>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</si>
  <si>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</si>
  <si>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</si>
  <si>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</si>
  <si>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</si>
  <si>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</si>
  <si>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</si>
  <si>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</si>
  <si>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</si>
  <si>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</si>
  <si>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</si>
  <si>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</si>
  <si>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</si>
  <si>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</si>
  <si>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</si>
  <si>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</si>
  <si>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</si>
  <si>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</si>
  <si>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</si>
  <si>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</si>
  <si>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</si>
  <si>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</si>
  <si>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</si>
  <si>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</si>
  <si>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</si>
  <si>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</si>
  <si>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</si>
  <si>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</si>
  <si>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</si>
  <si>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</si>
  <si>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</si>
  <si>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</si>
  <si>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</si>
  <si>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</si>
  <si>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</si>
  <si>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</si>
  <si>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</si>
  <si>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</si>
  <si>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</si>
  <si>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</si>
  <si>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</si>
  <si>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</si>
  <si>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</si>
  <si>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</si>
  <si>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</si>
  <si>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</si>
  <si>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</si>
  <si>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</si>
  <si>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</si>
  <si>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</si>
  <si>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</si>
  <si>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</si>
  <si>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</si>
  <si>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</si>
  <si>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</si>
  <si>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</si>
  <si>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</si>
  <si>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</si>
  <si>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</si>
  <si>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</si>
  <si>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</si>
  <si>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</si>
  <si>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</si>
  <si>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</si>
  <si>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</si>
  <si>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</si>
  <si>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</si>
  <si>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</si>
  <si>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</si>
  <si>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</si>
  <si>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</si>
  <si>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</si>
  <si>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</si>
  <si>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</si>
  <si>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</si>
  <si>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</si>
  <si>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</si>
  <si>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</si>
  <si>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</si>
  <si>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</si>
  <si>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</si>
  <si>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</si>
  <si>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</si>
  <si>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</si>
  <si>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</si>
  <si>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</si>
  <si>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</si>
  <si>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</si>
  <si>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</si>
  <si>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</si>
  <si>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</si>
  <si>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</si>
  <si>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</si>
  <si>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</si>
  <si>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</si>
  <si>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</si>
  <si>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</si>
  <si>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</si>
  <si>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</si>
  <si>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</si>
  <si>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</si>
  <si>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</si>
  <si>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</si>
  <si>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</si>
  <si>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</si>
  <si>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</si>
  <si>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</si>
  <si>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</si>
  <si>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</si>
  <si>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</si>
  <si>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</si>
  <si>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</si>
  <si>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</si>
  <si>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</si>
  <si>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</si>
  <si>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</si>
  <si>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</si>
  <si>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</si>
  <si>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</si>
  <si>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</si>
  <si>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</si>
  <si>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</si>
  <si>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</si>
  <si>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</si>
  <si>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</si>
  <si>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</si>
  <si>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</si>
  <si>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</si>
  <si>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</si>
  <si>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</si>
  <si>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</si>
  <si>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</si>
  <si>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</si>
  <si>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</si>
  <si>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</si>
  <si>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</si>
  <si>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</si>
  <si>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</si>
  <si>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</si>
  <si>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</si>
  <si>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</si>
  <si>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</si>
  <si>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</si>
  <si>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</si>
  <si>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</si>
  <si>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</si>
  <si>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</si>
  <si>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</si>
  <si>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</si>
  <si>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</si>
  <si>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</si>
  <si>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</si>
  <si>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</si>
  <si>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</si>
  <si>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</si>
  <si>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</si>
  <si>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</si>
  <si>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</si>
  <si>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</si>
  <si>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</si>
  <si>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</si>
  <si>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</si>
  <si>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</si>
  <si>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</si>
  <si>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</si>
  <si>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</si>
  <si>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</si>
  <si>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</si>
  <si>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</si>
  <si>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</si>
  <si>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</si>
  <si>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</si>
  <si>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</si>
  <si>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</si>
  <si>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</si>
  <si>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</si>
  <si>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</si>
  <si>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</si>
  <si>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</si>
  <si>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</si>
  <si>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</si>
  <si>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</si>
  <si>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</si>
  <si>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</si>
  <si>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</si>
  <si>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</si>
  <si>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</si>
  <si>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</si>
  <si>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</si>
  <si>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</si>
  <si>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</si>
  <si>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</si>
  <si>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</si>
  <si>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</si>
  <si>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</si>
  <si>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</si>
  <si>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</si>
  <si>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</si>
  <si>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</si>
  <si>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</si>
  <si>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</si>
  <si>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</si>
  <si>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</si>
  <si>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</si>
  <si>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</si>
  <si>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</si>
  <si>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</si>
  <si>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</si>
  <si>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</si>
  <si>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</si>
  <si>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</si>
  <si>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</si>
  <si>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</si>
  <si>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</si>
  <si>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</si>
  <si>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</si>
  <si>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</si>
  <si>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</si>
  <si>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</si>
  <si>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</si>
  <si>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</si>
  <si>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</si>
  <si>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</si>
  <si>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</si>
  <si>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</si>
  <si>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</si>
  <si>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</si>
  <si>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</si>
  <si>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</si>
  <si>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</si>
  <si>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</si>
  <si>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</si>
  <si>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</si>
  <si>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</si>
  <si>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</si>
  <si>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</si>
  <si>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</si>
  <si>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</si>
  <si>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</si>
  <si>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</si>
  <si>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</si>
  <si>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</si>
  <si>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</si>
  <si>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</si>
  <si>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</si>
  <si>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</si>
  <si>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</si>
  <si>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</si>
  <si>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</si>
  <si>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</si>
  <si>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</si>
  <si>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</si>
  <si>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</si>
  <si>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</si>
  <si>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</si>
  <si>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</si>
  <si>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</si>
  <si>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</si>
  <si>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</si>
  <si>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</si>
  <si>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</si>
  <si>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</si>
  <si>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</si>
  <si>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</si>
  <si>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</si>
  <si>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</si>
  <si>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</si>
  <si>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</si>
  <si>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</si>
  <si>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</si>
  <si>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</si>
  <si>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</si>
  <si>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</si>
  <si>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</si>
  <si>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</si>
  <si>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</si>
  <si>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</si>
  <si>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</si>
  <si>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</si>
  <si>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</si>
  <si>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</si>
  <si>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</si>
  <si>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</si>
  <si>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</si>
  <si>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</si>
  <si>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</si>
  <si>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</si>
  <si>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</si>
  <si>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</si>
  <si>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</si>
  <si>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</si>
  <si>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</si>
  <si>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</si>
  <si>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</si>
  <si>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</si>
  <si>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</si>
  <si>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</si>
  <si>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</si>
  <si>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</si>
  <si>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</si>
  <si>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</si>
  <si>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</si>
  <si>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</si>
  <si>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</si>
  <si>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</si>
  <si>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</si>
  <si>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</si>
  <si>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</si>
  <si>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</si>
  <si>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</si>
  <si>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</si>
  <si>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</si>
  <si>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</si>
  <si>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</si>
  <si>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</si>
  <si>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</si>
  <si>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</si>
  <si>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</si>
  <si>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</si>
  <si>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</si>
  <si>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</si>
  <si>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</si>
  <si>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</si>
  <si>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</si>
  <si>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</si>
  <si>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</si>
  <si>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</si>
  <si>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</si>
  <si>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</si>
  <si>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</si>
  <si>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</si>
  <si>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</si>
  <si>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</si>
  <si>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</si>
  <si>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</si>
  <si>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</si>
  <si>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</si>
  <si>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</si>
  <si>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</si>
  <si>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</si>
  <si>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</si>
  <si>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</si>
  <si>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</si>
  <si>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</si>
  <si>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</si>
  <si>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</si>
  <si>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</si>
  <si>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</si>
  <si>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</si>
  <si>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</si>
  <si>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</si>
  <si>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</si>
  <si>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</si>
  <si>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</si>
  <si>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</si>
  <si>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</si>
  <si>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</si>
  <si>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</si>
  <si>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</si>
  <si>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</si>
  <si>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</si>
  <si>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</si>
  <si>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</si>
  <si>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</si>
  <si>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</si>
  <si>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</si>
  <si>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</si>
  <si>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</si>
  <si>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</si>
  <si>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</si>
  <si>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</si>
  <si>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</si>
  <si>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</si>
  <si>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</si>
  <si>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</si>
  <si>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</si>
  <si>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</si>
  <si>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</si>
  <si>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</si>
  <si>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</si>
  <si>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</si>
  <si>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</si>
  <si>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</si>
  <si>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</si>
  <si>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</si>
  <si>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</si>
  <si>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</si>
  <si>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</si>
  <si>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</si>
  <si>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</si>
  <si>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</si>
  <si>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</si>
  <si>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</si>
  <si>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</si>
  <si>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</si>
  <si>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</si>
  <si>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</si>
  <si>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</si>
  <si>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</si>
  <si>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</si>
  <si>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</si>
  <si>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</si>
  <si>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</si>
  <si>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</si>
  <si>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</si>
  <si>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</si>
  <si>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</si>
  <si>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</si>
  <si>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</si>
  <si>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</si>
  <si>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</si>
  <si>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</si>
  <si>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</si>
  <si>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</si>
  <si>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</si>
  <si>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</si>
  <si>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</si>
  <si>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</si>
  <si>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</si>
  <si>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</si>
  <si>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</si>
  <si>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</si>
  <si>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</si>
  <si>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</si>
  <si>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</si>
  <si>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</si>
  <si>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</si>
  <si>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</si>
  <si>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</si>
  <si>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</si>
  <si>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</si>
  <si>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</si>
  <si>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</si>
  <si>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</si>
  <si>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</si>
  <si>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</si>
  <si>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</si>
  <si>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</si>
  <si>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</si>
  <si>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</si>
  <si>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</si>
  <si>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</si>
  <si>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</si>
  <si>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</si>
  <si>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</si>
  <si>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</si>
  <si>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</si>
  <si>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</si>
  <si>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</si>
  <si>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</si>
  <si>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</si>
  <si>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</si>
  <si>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</si>
  <si>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</si>
  <si>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</si>
  <si>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</si>
  <si>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</si>
  <si>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</si>
  <si>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</si>
  <si>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</si>
  <si>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</si>
  <si>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</si>
  <si>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</si>
  <si>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</si>
  <si>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</si>
  <si>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</si>
  <si>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</si>
  <si>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</si>
  <si>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</si>
  <si>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</si>
  <si>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</si>
  <si>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</si>
  <si>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</si>
  <si>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</si>
  <si>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</si>
  <si>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</si>
  <si>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</si>
  <si>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</si>
  <si>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</si>
  <si>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</si>
  <si>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</si>
  <si>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</si>
  <si>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</si>
  <si>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</si>
  <si>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</si>
  <si>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</si>
  <si>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</si>
  <si>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</si>
  <si>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</si>
  <si>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</si>
  <si>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</si>
  <si>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</si>
  <si>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</si>
  <si>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</si>
  <si>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</si>
  <si>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</si>
  <si>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</si>
  <si>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</si>
  <si>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</si>
  <si>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</si>
  <si>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</si>
  <si>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</si>
  <si>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</si>
  <si>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</si>
  <si>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</si>
  <si>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</si>
  <si>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</si>
  <si>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</si>
  <si>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</si>
  <si>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</si>
  <si>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</si>
  <si>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</si>
  <si>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</si>
  <si>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</si>
  <si>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</si>
  <si>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</si>
  <si>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</si>
  <si>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</si>
  <si>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</si>
  <si>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</si>
  <si>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</si>
  <si>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</si>
  <si>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</si>
  <si>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</si>
  <si>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</si>
  <si>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</si>
  <si>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</si>
  <si>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</si>
  <si>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</si>
  <si>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</si>
  <si>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</si>
  <si>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</si>
  <si>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</si>
  <si>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</si>
  <si>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</si>
  <si>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</si>
  <si>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</si>
  <si>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</si>
  <si>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</si>
  <si>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</si>
  <si>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</si>
  <si>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</si>
  <si>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</si>
  <si>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</si>
  <si>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</si>
  <si>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</si>
  <si>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</si>
  <si>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</si>
  <si>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</si>
  <si>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</si>
  <si>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</si>
  <si>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</si>
  <si>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</si>
  <si>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</si>
  <si>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</si>
  <si>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</si>
  <si>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</si>
  <si>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</si>
  <si>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</si>
  <si>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</si>
  <si>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</si>
  <si>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</si>
  <si>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</si>
  <si>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</si>
  <si>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</si>
  <si>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</si>
  <si>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</si>
  <si>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</si>
  <si>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</si>
  <si>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</si>
  <si>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</si>
  <si>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</si>
  <si>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</si>
  <si>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</si>
  <si>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</si>
  <si>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</si>
  <si>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</si>
  <si>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</si>
  <si>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</si>
  <si>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</si>
  <si>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</si>
  <si>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</si>
  <si>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</si>
  <si>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</si>
  <si>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</si>
  <si>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</si>
  <si>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</si>
  <si>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</si>
  <si>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</si>
  <si>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</si>
  <si>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</si>
  <si>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</si>
  <si>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</si>
  <si>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</si>
  <si>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</si>
  <si>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</si>
  <si>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</si>
  <si>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</si>
  <si>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</si>
  <si>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</si>
  <si>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</si>
  <si>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</si>
  <si>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</si>
  <si>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</si>
  <si>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</si>
  <si>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</si>
  <si>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</si>
  <si>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</si>
  <si>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</si>
  <si>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</si>
  <si>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</si>
  <si>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</si>
  <si>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</si>
  <si>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</si>
  <si>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</si>
  <si>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</si>
  <si>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</si>
  <si>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</si>
  <si>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</si>
  <si>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</si>
  <si>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</si>
  <si>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</si>
  <si>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</si>
  <si>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</si>
  <si>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</si>
  <si>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</si>
  <si>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</si>
  <si>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</si>
  <si>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</si>
  <si>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</si>
  <si>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</si>
  <si>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</si>
  <si>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</si>
  <si>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</si>
  <si>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</si>
  <si>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</si>
  <si>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</si>
  <si>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</si>
  <si>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</si>
  <si>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</si>
  <si>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</si>
  <si>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</si>
  <si>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</si>
  <si>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</si>
  <si>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</si>
  <si>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</si>
  <si>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</si>
  <si>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</si>
  <si>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</si>
  <si>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</si>
  <si>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</si>
  <si>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</si>
  <si>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</si>
  <si>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</si>
  <si>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</si>
  <si>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</si>
  <si>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</si>
  <si>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</si>
  <si>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</si>
  <si>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</si>
  <si>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</si>
  <si>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</si>
  <si>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</si>
  <si>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</si>
  <si>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</si>
  <si>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</si>
  <si>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</si>
  <si>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</si>
  <si>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</si>
  <si>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</si>
  <si>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</si>
  <si>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</si>
  <si>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</si>
  <si>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</si>
  <si>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</si>
  <si>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</si>
  <si>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</si>
  <si>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</si>
  <si>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</si>
  <si>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</si>
  <si>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</si>
  <si>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</si>
  <si>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</si>
  <si>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</si>
  <si>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</si>
  <si>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</si>
  <si>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</si>
  <si>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</si>
  <si>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</si>
  <si>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</si>
  <si>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</si>
  <si>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</si>
  <si>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</si>
  <si>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</si>
  <si>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</si>
  <si>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</si>
  <si>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</si>
  <si>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</si>
  <si>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</si>
  <si>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</si>
  <si>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</si>
  <si>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</si>
  <si>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</si>
  <si>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</si>
  <si>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</si>
  <si>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</si>
  <si>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</si>
  <si>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</si>
  <si>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</si>
  <si>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</si>
  <si>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</si>
  <si>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</si>
  <si>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</si>
  <si>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</si>
  <si>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</si>
  <si>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</si>
  <si>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</si>
  <si>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</si>
  <si>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</si>
  <si>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</si>
  <si>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</si>
  <si>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</si>
  <si>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</si>
  <si>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</si>
  <si>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</si>
  <si>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</si>
  <si>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</si>
  <si>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</si>
  <si>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</si>
  <si>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</si>
  <si>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</si>
  <si>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</si>
  <si>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</si>
  <si>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</si>
  <si>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</si>
  <si>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</si>
  <si>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</si>
  <si>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</si>
  <si>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</si>
  <si>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</si>
  <si>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</si>
  <si>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</si>
  <si>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</si>
  <si>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</si>
  <si>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</si>
  <si>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</si>
  <si>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</si>
  <si>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</si>
  <si>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</si>
  <si>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</si>
  <si>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</si>
  <si>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</si>
  <si>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</si>
  <si>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</si>
  <si>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</si>
  <si>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</si>
  <si>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</si>
  <si>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</si>
  <si>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</si>
  <si>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</si>
  <si>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</si>
  <si>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</si>
  <si>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</si>
  <si>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</si>
  <si>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</si>
  <si>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</si>
  <si>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</si>
  <si>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</si>
  <si>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</si>
  <si>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</si>
  <si>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</si>
  <si>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</si>
  <si>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</si>
  <si>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</si>
  <si>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</si>
  <si>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</si>
  <si>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</si>
  <si>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</si>
  <si>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</si>
  <si>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</si>
  <si>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</si>
  <si>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</si>
  <si>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</si>
  <si>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</si>
  <si>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</si>
  <si>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</si>
  <si>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</si>
  <si>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</si>
  <si>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</si>
  <si>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</si>
  <si>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</si>
  <si>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</si>
  <si>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</si>
  <si>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</si>
  <si>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</si>
  <si>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</si>
  <si>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</si>
  <si>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</si>
  <si>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</si>
  <si>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</si>
  <si>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</si>
  <si>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</si>
  <si>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</si>
  <si>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</si>
  <si>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</si>
  <si>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</si>
  <si>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</si>
  <si>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</si>
  <si>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</si>
  <si>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</si>
  <si>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</si>
  <si>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</si>
  <si>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</si>
  <si>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</si>
  <si>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</si>
  <si>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</si>
  <si>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</si>
  <si>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</si>
  <si>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</si>
  <si>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</si>
  <si>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</si>
  <si>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</si>
  <si>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</si>
  <si>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</si>
  <si>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</si>
  <si>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</si>
  <si>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</si>
  <si>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</si>
  <si>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</si>
  <si>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</si>
  <si>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</si>
  <si>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</si>
  <si>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</si>
  <si>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</si>
  <si>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</si>
  <si>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</si>
  <si>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</si>
  <si>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</si>
  <si>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</si>
  <si>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</si>
  <si>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</si>
  <si>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</si>
  <si>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</si>
  <si>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</si>
  <si>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</si>
  <si>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</si>
  <si>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</si>
  <si>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</si>
  <si>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</si>
  <si>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</si>
  <si>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</si>
  <si>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</si>
  <si>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</si>
  <si>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</si>
  <si>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</si>
  <si>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</si>
  <si>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</si>
  <si>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</si>
  <si>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</si>
  <si>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</si>
  <si>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</si>
  <si>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</si>
  <si>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</si>
  <si>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</si>
  <si>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</si>
  <si>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</si>
  <si>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</si>
  <si>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</si>
  <si>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</si>
  <si>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</si>
  <si>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</si>
  <si>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</si>
  <si>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</si>
  <si>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</si>
  <si>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</si>
  <si>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</si>
  <si>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</si>
  <si>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</si>
  <si>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</si>
  <si>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</si>
  <si>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</si>
  <si>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</si>
  <si>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</si>
  <si>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</si>
  <si>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</si>
  <si>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</si>
  <si>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</si>
  <si>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</si>
  <si>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</si>
  <si>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</si>
  <si>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</si>
  <si>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</si>
  <si>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</si>
  <si>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</si>
  <si>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</si>
  <si>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</si>
  <si>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</si>
  <si>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</si>
  <si>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</si>
  <si>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</si>
  <si>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</si>
  <si>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</si>
  <si>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</si>
  <si>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</si>
  <si>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</si>
  <si>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</si>
  <si>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</si>
  <si>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</si>
  <si>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</si>
  <si>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</si>
  <si>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</si>
  <si>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</si>
  <si>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</si>
  <si>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</si>
  <si>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</si>
  <si>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</si>
  <si>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</si>
  <si>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</si>
  <si>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</si>
  <si>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</si>
  <si>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</si>
  <si>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</si>
  <si>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</si>
  <si>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</si>
  <si>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</si>
  <si>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</si>
  <si>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</si>
  <si>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</si>
  <si>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</si>
  <si>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</si>
  <si>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</si>
  <si>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</si>
  <si>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</si>
  <si>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</si>
  <si>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</si>
  <si>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</si>
  <si>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</si>
  <si>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</si>
  <si>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</si>
  <si>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</si>
  <si>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</si>
  <si>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</si>
  <si>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</si>
  <si>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</si>
  <si>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</si>
  <si>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</si>
  <si>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</si>
  <si>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</si>
  <si>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</si>
  <si>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</si>
  <si>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</si>
  <si>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</si>
  <si>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</si>
  <si>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</si>
  <si>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</si>
  <si>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</si>
  <si>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</si>
  <si>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</si>
  <si>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</si>
  <si>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</si>
  <si>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</si>
  <si>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</si>
  <si>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</si>
  <si>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</si>
  <si>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</si>
  <si>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</si>
  <si>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</si>
  <si>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</si>
  <si>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</si>
  <si>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</si>
  <si>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</si>
  <si>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</si>
  <si>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</si>
  <si>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</si>
  <si>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</si>
  <si>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</si>
  <si>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</si>
  <si>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</si>
  <si>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</si>
  <si>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</si>
  <si>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</si>
  <si>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</si>
  <si>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</si>
  <si>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</si>
  <si>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</si>
  <si>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</si>
  <si>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</si>
  <si>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</si>
  <si>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</si>
  <si>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</si>
  <si>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</si>
  <si>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</si>
  <si>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</si>
  <si>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</si>
  <si>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</si>
  <si>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</si>
  <si>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</si>
  <si>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</si>
  <si>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</si>
  <si>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</si>
  <si>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</si>
  <si>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</si>
  <si>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</si>
  <si>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</si>
  <si>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</si>
  <si>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</si>
  <si>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</si>
  <si>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</si>
  <si>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</si>
  <si>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</si>
  <si>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</si>
  <si>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</si>
  <si>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</si>
  <si>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</si>
  <si>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</si>
  <si>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</si>
  <si>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</si>
  <si>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</si>
  <si>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</si>
  <si>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</si>
  <si>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</si>
  <si>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</si>
  <si>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</si>
  <si>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</si>
  <si>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</si>
  <si>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</si>
  <si>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</si>
  <si>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</si>
  <si>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</si>
  <si>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</si>
  <si>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</si>
  <si>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</si>
  <si>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</si>
  <si>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</si>
  <si>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</si>
  <si>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</si>
  <si>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</si>
  <si>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</si>
  <si>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</si>
  <si>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</si>
  <si>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</si>
  <si>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</si>
  <si>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</si>
  <si>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</si>
  <si>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</si>
  <si>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</si>
  <si>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</si>
  <si>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</si>
  <si>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</si>
  <si>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</si>
  <si>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</si>
  <si>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</si>
  <si>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</si>
  <si>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</si>
  <si>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</si>
  <si>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</si>
  <si>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</si>
  <si>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</si>
  <si>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</si>
  <si>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</si>
  <si>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</si>
  <si>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</si>
  <si>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</si>
  <si>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</si>
  <si>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</si>
  <si>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</si>
  <si>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</si>
  <si>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</si>
  <si>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</si>
  <si>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</si>
  <si>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</si>
  <si>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</si>
  <si>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</si>
  <si>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</si>
  <si>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</si>
  <si>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</si>
  <si>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</si>
  <si>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</si>
  <si>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</si>
  <si>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</si>
  <si>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</si>
  <si>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</si>
  <si>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</si>
  <si>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</si>
  <si>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</si>
  <si>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</si>
  <si>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</si>
  <si>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</si>
  <si>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</si>
  <si>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</si>
  <si>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</si>
  <si>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</si>
  <si>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</si>
  <si>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</si>
  <si>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</si>
  <si>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</si>
  <si>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</si>
  <si>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</si>
  <si>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</si>
  <si>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</si>
  <si>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</si>
  <si>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</si>
  <si>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</si>
  <si>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</si>
  <si>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</si>
  <si>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</si>
  <si>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</si>
  <si>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</si>
  <si>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</si>
  <si>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</si>
  <si>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</si>
  <si>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</si>
  <si>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</si>
  <si>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</si>
  <si>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</si>
  <si>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</si>
  <si>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</si>
  <si>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</si>
  <si>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</si>
  <si>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</si>
  <si>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</si>
  <si>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</si>
  <si>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</si>
  <si>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</si>
  <si>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</si>
  <si>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</si>
  <si>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</si>
  <si>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</si>
  <si>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</si>
  <si>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</si>
  <si>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</si>
  <si>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</si>
  <si>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</si>
  <si>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</si>
  <si>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</si>
  <si>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</si>
  <si>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</si>
  <si>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</si>
  <si>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</si>
  <si>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</si>
  <si>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</si>
  <si>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</si>
  <si>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</si>
  <si>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</si>
  <si>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</si>
  <si>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</si>
  <si>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</si>
  <si>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</si>
  <si>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</si>
  <si>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</si>
  <si>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</si>
  <si>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</si>
  <si>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</si>
  <si>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</si>
  <si>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</si>
  <si>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</si>
  <si>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</si>
  <si>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</si>
  <si>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</si>
  <si>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</si>
  <si>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</si>
  <si>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</si>
  <si>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</si>
  <si>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</si>
  <si>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</si>
  <si>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</si>
  <si>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</si>
  <si>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</si>
  <si>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</si>
  <si>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</si>
  <si>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</si>
  <si>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</si>
  <si>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</si>
  <si>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</si>
  <si>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</si>
  <si>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</si>
  <si>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</si>
  <si>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</si>
  <si>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</si>
  <si>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</si>
  <si>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</si>
  <si>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</si>
  <si>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</si>
  <si>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</si>
  <si>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</si>
  <si>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</si>
  <si>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</si>
  <si>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</si>
  <si>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</si>
  <si>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</si>
  <si>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</si>
  <si>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</si>
  <si>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</si>
  <si>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</si>
  <si>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</si>
  <si>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</si>
  <si>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</si>
  <si>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</si>
  <si>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</si>
  <si>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</si>
  <si>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</si>
  <si>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</si>
  <si>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</si>
  <si>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</si>
  <si>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</si>
  <si>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</si>
  <si>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</si>
  <si>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</si>
  <si>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</si>
  <si>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</si>
  <si>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</si>
  <si>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</si>
  <si>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</si>
  <si>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</si>
  <si>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</si>
  <si>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</si>
  <si>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</si>
  <si>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</si>
  <si>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</si>
  <si>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</si>
  <si>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</si>
  <si>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</si>
  <si>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</si>
  <si>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</si>
  <si>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</si>
  <si>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</si>
  <si>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</si>
  <si>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</si>
  <si>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</si>
  <si>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</si>
  <si>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</si>
  <si>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</si>
  <si>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</si>
  <si>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</si>
  <si>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</si>
  <si>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</si>
  <si>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</si>
  <si>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</si>
  <si>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</si>
  <si>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</si>
  <si>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</si>
  <si>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</si>
  <si>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</si>
  <si>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</si>
  <si>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</si>
  <si>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</si>
  <si>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</si>
  <si>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</si>
  <si>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</si>
  <si>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</si>
  <si>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</si>
  <si>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</si>
  <si>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</si>
  <si>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</si>
  <si>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</si>
  <si>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</si>
  <si>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</si>
  <si>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</si>
  <si>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</si>
  <si>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</si>
  <si>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</si>
  <si>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</si>
  <si>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</si>
  <si>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</si>
  <si>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</si>
  <si>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</si>
  <si>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</si>
  <si>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</si>
  <si>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</si>
  <si>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</si>
  <si>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</si>
  <si>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</si>
  <si>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</si>
  <si>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</si>
  <si>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</si>
  <si>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</si>
  <si>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</si>
  <si>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</si>
  <si>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</si>
  <si>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</si>
  <si>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</si>
  <si>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</si>
  <si>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</si>
  <si>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</si>
  <si>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</si>
  <si>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</si>
  <si>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</si>
  <si>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</si>
  <si>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</si>
  <si>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</si>
  <si>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</si>
  <si>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</si>
  <si>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</si>
  <si>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</si>
  <si>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</si>
  <si>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</si>
  <si>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</si>
  <si>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</si>
  <si>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</si>
  <si>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</si>
  <si>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</si>
  <si>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</si>
  <si>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</si>
  <si>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</si>
  <si>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</si>
  <si>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</si>
  <si>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</si>
  <si>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</si>
  <si>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</si>
  <si>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</si>
  <si>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</si>
  <si>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</si>
  <si>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</si>
  <si>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</si>
  <si>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</si>
  <si>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</si>
  <si>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</si>
  <si>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</si>
  <si>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</si>
  <si>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</si>
  <si>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</si>
  <si>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</si>
  <si>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</si>
  <si>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</si>
  <si>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</si>
  <si>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</si>
  <si>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</si>
  <si>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</si>
  <si>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</si>
  <si>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</si>
  <si>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</si>
  <si>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</si>
  <si>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</si>
  <si>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</si>
  <si>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</si>
  <si>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</si>
  <si>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</si>
  <si>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</si>
  <si>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</si>
  <si>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</si>
  <si>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</si>
  <si>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</si>
  <si>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</si>
  <si>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</si>
  <si>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</si>
  <si>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</si>
  <si>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</si>
  <si>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</si>
  <si>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</si>
  <si>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</si>
  <si>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</si>
  <si>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</si>
  <si>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</si>
  <si>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</si>
  <si>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</si>
  <si>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</si>
  <si>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</si>
  <si>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</si>
  <si>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</si>
  <si>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</si>
  <si>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</si>
  <si>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</si>
  <si>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</si>
  <si>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</si>
  <si>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</si>
  <si>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</si>
  <si>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</si>
  <si>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</si>
  <si>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</si>
  <si>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</si>
  <si>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</si>
  <si>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</si>
  <si>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</si>
  <si>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</si>
  <si>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</si>
  <si>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</si>
  <si>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</si>
  <si>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</si>
  <si>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</si>
  <si>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</si>
  <si>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</si>
  <si>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</si>
  <si>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</si>
  <si>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</si>
  <si>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</si>
  <si>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</si>
  <si>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</si>
  <si>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</si>
  <si>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</si>
  <si>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</si>
  <si>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</si>
  <si>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</si>
  <si>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</si>
  <si>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</si>
  <si>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</si>
  <si>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</si>
  <si>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</si>
  <si>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</si>
  <si>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</si>
  <si>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</si>
  <si>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</si>
  <si>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</si>
  <si>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</si>
  <si>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</si>
  <si>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</si>
  <si>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</si>
  <si>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</si>
  <si>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</si>
  <si>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</si>
  <si>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</si>
  <si>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</si>
  <si>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</si>
  <si>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</si>
  <si>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</si>
  <si>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</si>
  <si>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</si>
  <si>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</si>
  <si>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</si>
  <si>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</si>
  <si>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</si>
  <si>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</si>
  <si>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</si>
  <si>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</si>
  <si>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</si>
  <si>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</si>
  <si>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</si>
  <si>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</si>
  <si>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</si>
  <si>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</si>
  <si>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</si>
  <si>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</si>
  <si>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</si>
  <si>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</si>
  <si>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</si>
  <si>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</si>
  <si>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</si>
  <si>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</si>
  <si>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</si>
  <si>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</si>
  <si>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</si>
  <si>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</si>
  <si>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</si>
  <si>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</si>
  <si>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</si>
  <si>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</si>
  <si>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</si>
  <si>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</si>
  <si>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</si>
  <si>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</si>
  <si>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</si>
  <si>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</si>
  <si>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</si>
  <si>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</si>
  <si>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</si>
  <si>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</si>
  <si>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</si>
  <si>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</si>
  <si>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</si>
  <si>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</si>
  <si>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</si>
  <si>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</si>
  <si>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</si>
  <si>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</si>
  <si>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</si>
  <si>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</si>
  <si>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</si>
  <si>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</si>
  <si>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</si>
  <si>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</si>
  <si>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</si>
  <si>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</si>
  <si>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</si>
  <si>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</si>
  <si>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</si>
  <si>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</si>
  <si>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</si>
  <si>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</si>
  <si>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</si>
  <si>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</si>
  <si>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</si>
  <si>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</si>
  <si>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</si>
  <si>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</si>
  <si>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</si>
  <si>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</si>
  <si>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</si>
  <si>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</si>
  <si>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</si>
  <si>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</si>
  <si>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</si>
  <si>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</si>
  <si>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</si>
  <si>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</si>
  <si>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</si>
  <si>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</si>
  <si>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</si>
  <si>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</si>
  <si>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</si>
  <si>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</si>
  <si>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</si>
  <si>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</si>
  <si>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</si>
  <si>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</si>
  <si>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</si>
  <si>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</si>
  <si>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</si>
  <si>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</si>
  <si>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</si>
  <si>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</si>
  <si>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</si>
  <si>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</si>
  <si>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</si>
  <si>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</si>
  <si>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</si>
  <si>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</si>
  <si>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</si>
  <si>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</si>
  <si>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</si>
  <si>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</si>
  <si>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</si>
  <si>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</si>
  <si>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</si>
  <si>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</si>
  <si>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</si>
  <si>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</si>
  <si>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</si>
  <si>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</si>
  <si>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</si>
  <si>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</si>
  <si>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</si>
  <si>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</si>
  <si>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</si>
  <si>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</si>
  <si>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</si>
  <si>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</si>
  <si>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</si>
  <si>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</si>
  <si>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</si>
  <si>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</si>
  <si>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</si>
  <si>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</si>
  <si>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</si>
  <si>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</si>
  <si>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</si>
  <si>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</si>
  <si>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</si>
  <si>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</si>
  <si>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</si>
  <si>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</si>
  <si>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</si>
  <si>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</si>
  <si>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</si>
  <si>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</si>
  <si>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</si>
  <si>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</si>
  <si>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</si>
  <si>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</si>
  <si>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</si>
  <si>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</si>
  <si>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</si>
  <si>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</si>
  <si>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</si>
  <si>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</si>
  <si>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</si>
  <si>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</si>
  <si>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</si>
  <si>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</si>
  <si>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</si>
  <si>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</si>
  <si>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</si>
  <si>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</si>
  <si>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</si>
  <si>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</si>
  <si>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</si>
  <si>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</si>
  <si>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</si>
  <si>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</si>
  <si>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</si>
  <si>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</si>
  <si>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</si>
  <si>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</si>
  <si>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</si>
  <si>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</si>
  <si>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</si>
  <si>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</si>
  <si>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</si>
  <si>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</si>
  <si>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</si>
  <si>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</si>
  <si>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</si>
  <si>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</si>
  <si>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</si>
  <si>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</si>
  <si>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</si>
  <si>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</si>
  <si>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</si>
  <si>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</si>
  <si>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</si>
  <si>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</si>
  <si>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</si>
  <si>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</si>
  <si>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</si>
  <si>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</si>
  <si>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</si>
  <si>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</si>
  <si>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</si>
  <si>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</si>
  <si>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</si>
  <si>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</si>
  <si>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</si>
  <si>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</si>
  <si>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</si>
  <si>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</si>
  <si>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</si>
  <si>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</si>
  <si>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</si>
  <si>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</si>
  <si>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</si>
  <si>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</si>
  <si>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</si>
  <si>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</si>
  <si>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</si>
  <si>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</si>
  <si>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</si>
  <si>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</si>
  <si>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</si>
  <si>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</si>
  <si>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</si>
  <si>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</si>
  <si>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</si>
  <si>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</si>
  <si>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</si>
  <si>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</si>
  <si>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</si>
  <si>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</si>
  <si>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</si>
  <si>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</si>
  <si>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</si>
  <si>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</si>
  <si>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</si>
  <si>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</si>
  <si>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</si>
  <si>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</si>
  <si>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</si>
  <si>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</si>
  <si>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</si>
  <si>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</si>
  <si>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</si>
  <si>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</si>
  <si>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</si>
  <si>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</si>
  <si>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</si>
  <si>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</si>
  <si>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</si>
  <si>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</si>
  <si>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</si>
  <si>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</si>
  <si>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</si>
  <si>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</si>
  <si>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</si>
  <si>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</si>
  <si>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</si>
  <si>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</si>
  <si>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</si>
  <si>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</si>
  <si>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</si>
  <si>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</si>
  <si>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</si>
  <si>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</si>
  <si>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</si>
  <si>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</si>
  <si>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</si>
  <si>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</si>
  <si>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</si>
  <si>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</si>
  <si>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</si>
  <si>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</si>
  <si>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</si>
  <si>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</si>
  <si>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</si>
  <si>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</si>
  <si>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</si>
  <si>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</si>
  <si>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</si>
  <si>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</si>
  <si>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</si>
  <si>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</si>
  <si>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</si>
  <si>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</si>
  <si>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</si>
  <si>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</si>
  <si>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</si>
  <si>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</si>
  <si>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</si>
  <si>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</si>
  <si>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</si>
  <si>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</si>
  <si>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</si>
  <si>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</si>
  <si>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</si>
  <si>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</si>
  <si>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</si>
  <si>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</si>
  <si>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</si>
  <si>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</si>
  <si>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</si>
  <si>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</si>
  <si>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</si>
  <si>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</si>
  <si>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</si>
  <si>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</si>
  <si>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</si>
  <si>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</si>
  <si>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</si>
  <si>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</si>
  <si>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</si>
  <si>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</si>
  <si>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</si>
  <si>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</si>
  <si>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</si>
  <si>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</si>
  <si>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</si>
  <si>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</si>
  <si>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</si>
  <si>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</si>
  <si>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</si>
  <si>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</si>
  <si>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</si>
  <si>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</si>
  <si>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</si>
  <si>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</si>
  <si>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</si>
  <si>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</si>
  <si>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</si>
  <si>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</si>
  <si>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</si>
  <si>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</si>
  <si>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</si>
  <si>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</si>
  <si>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</si>
  <si>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</si>
  <si>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</si>
  <si>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</si>
  <si>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</si>
  <si>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</si>
  <si>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</si>
  <si>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</si>
  <si>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</si>
  <si>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</si>
  <si>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</si>
  <si>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</si>
  <si>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</si>
  <si>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</si>
  <si>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</si>
  <si>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</si>
  <si>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</si>
  <si>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</si>
  <si>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</si>
  <si>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</si>
  <si>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</si>
  <si>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</si>
  <si>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</si>
  <si>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</si>
  <si>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</si>
  <si>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</si>
  <si>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</si>
  <si>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</si>
  <si>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</si>
  <si>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</si>
  <si>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</si>
  <si>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</si>
  <si>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</si>
  <si>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</si>
  <si>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</si>
  <si>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</si>
  <si>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</si>
  <si>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</si>
  <si>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</si>
  <si>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</si>
  <si>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</si>
  <si>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</si>
  <si>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</si>
  <si>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</si>
  <si>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</si>
  <si>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</si>
  <si>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</si>
  <si>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</si>
  <si>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</si>
  <si>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</si>
  <si>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</si>
  <si>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</si>
  <si>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</si>
  <si>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</si>
  <si>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</si>
  <si>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</si>
  <si>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</si>
  <si>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</si>
  <si>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</si>
  <si>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</si>
  <si>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</si>
  <si>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</si>
  <si>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</si>
  <si>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</si>
  <si>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</si>
  <si>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</si>
  <si>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</si>
  <si>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</si>
  <si>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</si>
  <si>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</si>
  <si>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</si>
  <si>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</si>
  <si>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</si>
  <si>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</si>
  <si>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</si>
  <si>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</si>
  <si>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</si>
  <si>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</si>
  <si>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</si>
  <si>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</si>
  <si>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</si>
  <si>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</si>
  <si>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</si>
  <si>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</si>
  <si>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</si>
  <si>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</si>
  <si>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</si>
  <si>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</si>
  <si>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</si>
  <si>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</si>
  <si>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</si>
  <si>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</si>
  <si>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</si>
  <si>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</si>
  <si>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</si>
  <si>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</si>
  <si>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</si>
  <si>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</si>
  <si>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</si>
  <si>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</si>
  <si>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</si>
  <si>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</si>
  <si>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</si>
  <si>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</si>
  <si>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</si>
  <si>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</si>
  <si>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</si>
  <si>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</si>
  <si>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</si>
  <si>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</si>
  <si>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</si>
  <si>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</si>
  <si>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</si>
  <si>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</si>
  <si>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</si>
  <si>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</si>
  <si>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</si>
  <si>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</si>
  <si>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</si>
  <si>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</si>
  <si>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</si>
  <si>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</si>
  <si>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</si>
  <si>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</si>
  <si>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</si>
  <si>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</si>
  <si>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</si>
  <si>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</si>
  <si>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</si>
  <si>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</si>
  <si>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</si>
  <si>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</si>
  <si>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</si>
  <si>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</si>
  <si>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</si>
  <si>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</si>
  <si>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</si>
  <si>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</si>
  <si>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</si>
  <si>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</si>
  <si>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</si>
  <si>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</si>
  <si>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</si>
  <si>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</si>
  <si>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</si>
  <si>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</si>
  <si>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</si>
  <si>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</si>
  <si>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</si>
  <si>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</si>
  <si>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</si>
  <si>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</si>
  <si>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</si>
  <si>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</si>
  <si>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</si>
  <si>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</si>
  <si>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</si>
  <si>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</si>
  <si>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</si>
  <si>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</si>
  <si>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</si>
  <si>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</si>
  <si>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</si>
  <si>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</si>
  <si>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</si>
  <si>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</si>
  <si>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</si>
  <si>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</si>
  <si>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</si>
  <si>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</si>
  <si>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</si>
  <si>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</si>
  <si>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</si>
  <si>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</si>
  <si>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</si>
  <si>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</si>
  <si>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</si>
  <si>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</si>
  <si>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</si>
  <si>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</si>
  <si>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</si>
  <si>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</si>
  <si>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</si>
  <si>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</si>
  <si>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</si>
  <si>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</si>
  <si>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</si>
  <si>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</si>
  <si>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</si>
  <si>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</si>
  <si>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</si>
  <si>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</si>
  <si>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</si>
  <si>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</si>
  <si>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</si>
  <si>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</si>
  <si>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</si>
  <si>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</si>
  <si>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</si>
  <si>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</si>
  <si>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</si>
  <si>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</si>
  <si>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</si>
  <si>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</si>
  <si>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</si>
  <si>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</si>
  <si>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</si>
  <si>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</si>
  <si>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</si>
  <si>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</si>
  <si>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</si>
  <si>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</si>
  <si>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</si>
  <si>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</si>
  <si>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</si>
  <si>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</si>
  <si>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</si>
  <si>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</si>
  <si>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</si>
  <si>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</si>
  <si>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</si>
  <si>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</si>
  <si>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</si>
  <si>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</si>
  <si>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</si>
  <si>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</si>
  <si>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</si>
  <si>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</si>
  <si>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</si>
  <si>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</si>
  <si>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</si>
  <si>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</si>
  <si>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</si>
  <si>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</si>
  <si>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</si>
  <si>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</si>
  <si>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</si>
  <si>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</si>
  <si>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</si>
  <si>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</si>
  <si>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</si>
  <si>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</si>
  <si>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</si>
  <si>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</si>
  <si>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</si>
  <si>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</si>
  <si>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</si>
  <si>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</si>
  <si>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</si>
  <si>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</si>
  <si>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</si>
  <si>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</si>
  <si>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</si>
  <si>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</si>
  <si>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</si>
  <si>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</si>
  <si>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</si>
  <si>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</si>
  <si>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</si>
  <si>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</si>
  <si>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</si>
  <si>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</si>
  <si>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</si>
  <si>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</si>
  <si>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</si>
  <si>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</si>
  <si>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</si>
  <si>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</si>
  <si>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</si>
  <si>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</si>
  <si>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</si>
  <si>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</si>
  <si>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</si>
  <si>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</si>
  <si>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</si>
  <si>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</si>
  <si>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</si>
  <si>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</si>
  <si>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</si>
  <si>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</si>
  <si>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</si>
  <si>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</si>
  <si>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</si>
  <si>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</si>
  <si>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</si>
  <si>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</si>
  <si>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</si>
  <si>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</si>
  <si>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</si>
  <si>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</si>
  <si>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</si>
  <si>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</si>
  <si>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</si>
  <si>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</si>
  <si>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</si>
  <si>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</si>
  <si>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</si>
  <si>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</si>
  <si>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</si>
  <si>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</si>
  <si>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</si>
  <si>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</si>
  <si>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</si>
  <si>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</si>
  <si>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</si>
  <si>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</si>
  <si>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</si>
  <si>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</si>
  <si>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</si>
  <si>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</si>
  <si>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</si>
  <si>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</si>
  <si>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</si>
  <si>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</si>
  <si>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</si>
  <si>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</si>
  <si>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</si>
  <si>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</si>
  <si>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</si>
  <si>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</si>
  <si>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</si>
  <si>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</si>
  <si>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</si>
  <si>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</si>
  <si>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</si>
  <si>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</si>
  <si>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</si>
  <si>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</si>
  <si>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</si>
  <si>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</si>
  <si>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</si>
  <si>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</si>
  <si>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</si>
  <si>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</si>
  <si>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</si>
  <si>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</si>
  <si>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</si>
  <si>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</si>
  <si>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</si>
  <si>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</si>
  <si>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</si>
  <si>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</si>
  <si>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</si>
  <si>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</si>
  <si>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</si>
  <si>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</si>
  <si>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</si>
  <si>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</si>
  <si>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</si>
  <si>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</si>
  <si>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</si>
  <si>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</si>
  <si>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</si>
  <si>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</si>
  <si>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</si>
  <si>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</si>
  <si>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</si>
  <si>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</si>
  <si>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</si>
  <si>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</si>
  <si>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</si>
  <si>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</si>
  <si>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</si>
  <si>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</si>
  <si>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</si>
  <si>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</si>
  <si>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</si>
  <si>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</si>
  <si>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</si>
  <si>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</si>
  <si>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</si>
  <si>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</si>
  <si>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</si>
  <si>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</si>
  <si>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</si>
  <si>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</si>
  <si>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</si>
  <si>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</si>
  <si>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</si>
  <si>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</si>
  <si>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</si>
  <si>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</si>
  <si>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</si>
  <si>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</si>
  <si>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</si>
  <si>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</si>
  <si>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</si>
  <si>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</si>
  <si>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</si>
  <si>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</si>
  <si>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</si>
  <si>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</si>
  <si>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</si>
  <si>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</si>
  <si>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</si>
  <si>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</si>
  <si>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</si>
  <si>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</si>
  <si>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</si>
  <si>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</si>
  <si>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</si>
  <si>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</si>
  <si>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</si>
  <si>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</si>
  <si>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</si>
  <si>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</si>
  <si>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</si>
  <si>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</si>
  <si>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</si>
  <si>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</si>
  <si>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</si>
  <si>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</si>
  <si>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</si>
  <si>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</si>
  <si>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</si>
  <si>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</si>
  <si>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</si>
  <si>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</si>
  <si>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</si>
  <si>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</si>
  <si>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</si>
  <si>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</si>
  <si>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</si>
  <si>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</si>
  <si>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</si>
  <si>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</si>
  <si>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</si>
  <si>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</si>
  <si>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</si>
  <si>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</si>
  <si>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</si>
  <si>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</si>
  <si>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</si>
  <si>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</si>
  <si>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</si>
  <si>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</si>
  <si>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</si>
  <si>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</si>
  <si>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</si>
  <si>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</si>
  <si>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</si>
  <si>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</si>
  <si>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</si>
  <si>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</si>
  <si>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</si>
  <si>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</si>
  <si>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</si>
  <si>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</si>
  <si>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</si>
  <si>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</si>
  <si>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</si>
  <si>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</si>
  <si>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</si>
  <si>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</si>
  <si>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</si>
  <si>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</si>
  <si>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</si>
  <si>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</si>
  <si>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</si>
  <si>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</si>
  <si>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</si>
  <si>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</si>
  <si>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</si>
  <si>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</si>
  <si>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</si>
  <si>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</si>
  <si>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</si>
  <si>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</si>
  <si>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</si>
  <si>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</si>
  <si>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</si>
  <si>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</si>
  <si>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</si>
  <si>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</si>
  <si>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</si>
  <si>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</si>
  <si>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</si>
  <si>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</si>
  <si>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</si>
  <si>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</si>
  <si>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</si>
  <si>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</si>
  <si>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</si>
  <si>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</si>
  <si>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</si>
  <si>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</si>
  <si>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</si>
  <si>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</si>
  <si>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</si>
  <si>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</si>
  <si>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</si>
  <si>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</si>
  <si>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</si>
  <si>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</si>
  <si>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</si>
  <si>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</si>
  <si>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</si>
  <si>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</si>
  <si>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</si>
  <si>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</si>
  <si>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</si>
  <si>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</si>
  <si>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</si>
  <si>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</si>
  <si>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</si>
  <si>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</si>
  <si>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</si>
  <si>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</si>
  <si>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</si>
  <si>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</si>
  <si>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</si>
  <si>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</si>
  <si>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</si>
  <si>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</si>
  <si>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</si>
  <si>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</si>
  <si>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</si>
  <si>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</si>
  <si>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</si>
  <si>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</si>
  <si>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</si>
  <si>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</si>
  <si>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</si>
  <si>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</si>
  <si>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</si>
  <si>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</si>
  <si>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</si>
  <si>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</si>
  <si>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</si>
  <si>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</si>
  <si>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</si>
  <si>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</si>
  <si>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</si>
  <si>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</si>
  <si>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</si>
  <si>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</si>
  <si>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</si>
  <si>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</si>
  <si>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</si>
  <si>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</si>
  <si>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</si>
  <si>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</si>
  <si>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</si>
  <si>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</si>
  <si>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</si>
  <si>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</si>
  <si>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</si>
  <si>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</si>
  <si>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</si>
  <si>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</si>
  <si>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</si>
  <si>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</si>
  <si>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</si>
  <si>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</si>
  <si>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</si>
  <si>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</si>
  <si>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</si>
  <si>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</si>
  <si>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</si>
  <si>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</si>
  <si>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</si>
  <si>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</si>
  <si>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</si>
  <si>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</si>
  <si>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</si>
  <si>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</si>
  <si>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</si>
  <si>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</si>
  <si>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</si>
  <si>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</si>
  <si>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</si>
  <si>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</si>
  <si>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</si>
  <si>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</si>
  <si>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</si>
  <si>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</si>
  <si>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</si>
  <si>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</si>
  <si>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</si>
  <si>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</si>
  <si>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</si>
  <si>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</si>
  <si>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</si>
  <si>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</si>
  <si>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</si>
  <si>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</si>
  <si>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</si>
  <si>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</si>
  <si>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</si>
  <si>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</si>
  <si>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</si>
  <si>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</si>
  <si>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</si>
  <si>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</si>
  <si>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</si>
  <si>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</si>
  <si>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</si>
  <si>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</si>
  <si>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</si>
  <si>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</si>
  <si>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</si>
  <si>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</si>
  <si>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</si>
  <si>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</si>
  <si>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</si>
  <si>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</si>
  <si>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</si>
  <si>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</si>
  <si>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</si>
  <si>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</si>
  <si>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</si>
  <si>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</si>
  <si>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</si>
  <si>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</si>
  <si>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</si>
  <si>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</si>
  <si>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</si>
  <si>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</si>
  <si>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</si>
  <si>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</si>
  <si>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</si>
  <si>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</si>
  <si>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</si>
  <si>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</si>
  <si>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</si>
  <si>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</si>
  <si>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</si>
  <si>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</si>
  <si>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</si>
  <si>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</si>
  <si>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</si>
  <si>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</si>
  <si>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</si>
  <si>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</si>
  <si>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</si>
  <si>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</si>
  <si>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</si>
  <si>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</si>
  <si>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</si>
  <si>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</si>
  <si>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</si>
  <si>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</si>
  <si>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</si>
  <si>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</si>
  <si>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</si>
  <si>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</si>
  <si>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</si>
  <si>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</si>
  <si>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</si>
  <si>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</si>
  <si>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</si>
  <si>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</si>
  <si>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</si>
  <si>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</si>
  <si>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</si>
  <si>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</si>
  <si>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</si>
  <si>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</si>
  <si>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</si>
  <si>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</si>
  <si>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</si>
  <si>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</si>
  <si>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</si>
  <si>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</si>
  <si>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</si>
  <si>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</si>
  <si>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</si>
  <si>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</si>
  <si>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</si>
  <si>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</si>
  <si>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</si>
  <si>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</si>
  <si>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</si>
  <si>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</si>
  <si>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</si>
  <si>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</si>
  <si>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</si>
  <si>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</si>
  <si>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</si>
  <si>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</si>
  <si>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</si>
  <si>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</si>
  <si>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</si>
  <si>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</si>
  <si>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</si>
  <si>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</si>
  <si>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</si>
  <si>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</si>
  <si>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</si>
  <si>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</si>
  <si>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</si>
  <si>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</si>
  <si>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</si>
  <si>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</si>
  <si>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</si>
  <si>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</si>
  <si>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</si>
  <si>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</si>
  <si>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</si>
  <si>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</si>
  <si>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</si>
  <si>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</si>
  <si>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</si>
  <si>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</si>
  <si>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</si>
  <si>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</si>
  <si>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</si>
  <si>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</si>
  <si>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</si>
  <si>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</si>
  <si>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</si>
  <si>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</si>
  <si>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</si>
  <si>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</si>
  <si>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</si>
  <si>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</si>
  <si>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</si>
  <si>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</si>
  <si>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</si>
  <si>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</si>
  <si>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</si>
  <si>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</si>
  <si>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</si>
  <si>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</si>
  <si>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</si>
  <si>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</si>
  <si>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</si>
  <si>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</si>
  <si>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</si>
  <si>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</si>
  <si>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</si>
  <si>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</si>
  <si>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</si>
  <si>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</si>
  <si>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</si>
  <si>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</si>
  <si>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</si>
  <si>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</si>
  <si>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</si>
  <si>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</si>
  <si>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</si>
  <si>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</si>
  <si>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</si>
  <si>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</si>
  <si>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</si>
  <si>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</si>
  <si>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</si>
  <si>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</si>
  <si>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</si>
  <si>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</si>
  <si>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</si>
  <si>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</si>
  <si>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</si>
  <si>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</si>
  <si>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</si>
  <si>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</si>
  <si>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</si>
  <si>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</si>
  <si>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</si>
  <si>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</si>
  <si>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</si>
  <si>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</si>
  <si>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</si>
  <si>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</si>
  <si>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</si>
  <si>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</si>
  <si>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</si>
  <si>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</si>
  <si>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</si>
  <si>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</si>
  <si>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</si>
  <si>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</si>
  <si>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</si>
  <si>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</si>
  <si>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</si>
  <si>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</si>
  <si>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</si>
  <si>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</si>
  <si>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</si>
  <si>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</si>
  <si>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</si>
  <si>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</si>
  <si>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</si>
  <si>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</si>
  <si>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</si>
  <si>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</si>
  <si>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</si>
  <si>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</si>
  <si>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</si>
  <si>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</si>
  <si>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</si>
  <si>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</si>
  <si>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</si>
  <si>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</si>
  <si>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</si>
  <si>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</si>
  <si>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</si>
  <si>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</si>
  <si>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</si>
  <si>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</si>
  <si>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</si>
  <si>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</si>
  <si>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</si>
  <si>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</si>
  <si>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</si>
  <si>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</si>
  <si>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</si>
  <si>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</si>
  <si>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</si>
  <si>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</si>
  <si>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</si>
  <si>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</si>
  <si>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</si>
  <si>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</si>
  <si>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</si>
  <si>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</si>
  <si>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</si>
  <si>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</si>
  <si>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</si>
  <si>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</si>
  <si>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</si>
  <si>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</si>
  <si>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</si>
  <si>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</si>
  <si>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</si>
  <si>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</si>
  <si>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</si>
  <si>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</si>
  <si>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</si>
  <si>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</si>
  <si>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</si>
  <si>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</si>
  <si>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</si>
  <si>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</si>
  <si>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</si>
  <si>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</si>
  <si>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</si>
  <si>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</si>
  <si>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</si>
  <si>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</si>
  <si>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</si>
  <si>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</si>
  <si>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</si>
  <si>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</si>
  <si>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</si>
  <si>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</si>
  <si>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</si>
  <si>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</si>
  <si>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</si>
  <si>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</si>
  <si>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</si>
  <si>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</si>
  <si>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</si>
  <si>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</si>
  <si>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</si>
  <si>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</si>
  <si>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</si>
  <si>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</si>
  <si>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</si>
  <si>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</si>
  <si>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</si>
  <si>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</si>
  <si>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</si>
  <si>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</si>
  <si>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</si>
  <si>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</si>
  <si>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</si>
  <si>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</si>
  <si>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</si>
  <si>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</si>
  <si>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</si>
  <si>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</si>
  <si>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</si>
  <si>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</si>
  <si>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</si>
  <si>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</si>
  <si>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</si>
  <si>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</si>
  <si>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</si>
  <si>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</si>
  <si>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</si>
  <si>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</si>
  <si>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</si>
  <si>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</si>
  <si>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</si>
  <si>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</si>
  <si>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</si>
  <si>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</si>
  <si>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</si>
  <si>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</si>
  <si>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</si>
  <si>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</si>
  <si>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</si>
  <si>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</si>
  <si>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</si>
  <si>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</si>
  <si>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</si>
  <si>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</si>
  <si>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</si>
  <si>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</si>
  <si>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</si>
  <si>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</si>
  <si>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</si>
  <si>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</si>
  <si>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</si>
  <si>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</si>
  <si>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</si>
  <si>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</si>
  <si>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</si>
  <si>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</si>
  <si>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</si>
  <si>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</si>
  <si>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</si>
  <si>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</si>
  <si>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</si>
  <si>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</si>
  <si>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</si>
  <si>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</si>
  <si>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</si>
  <si>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</si>
  <si>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</si>
  <si>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</si>
  <si>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</si>
  <si>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</si>
  <si>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</si>
  <si>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</si>
  <si>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</si>
  <si>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</si>
  <si>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</si>
  <si>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</si>
  <si>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</si>
  <si>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</si>
  <si>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</si>
  <si>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</si>
  <si>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</si>
  <si>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</si>
  <si>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</si>
  <si>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</si>
  <si>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</si>
  <si>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</si>
  <si>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</si>
  <si>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</si>
  <si>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</si>
  <si>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</si>
  <si>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</si>
  <si>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</si>
  <si>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</si>
  <si>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</si>
  <si>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</si>
  <si>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</si>
  <si>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</si>
  <si>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</si>
  <si>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</si>
  <si>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</si>
  <si>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</si>
  <si>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</si>
  <si>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</si>
  <si>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</si>
  <si>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</si>
  <si>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</si>
  <si>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</si>
  <si>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</si>
  <si>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</si>
  <si>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</si>
  <si>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</si>
  <si>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</si>
  <si>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</si>
  <si>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</si>
  <si>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</si>
  <si>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</si>
  <si>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</si>
  <si>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</si>
  <si>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</si>
  <si>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</si>
  <si>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</si>
  <si>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</si>
  <si>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</si>
  <si>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</si>
  <si>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</si>
  <si>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</si>
  <si>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</si>
  <si>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</si>
  <si>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</si>
  <si>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</si>
  <si>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</si>
  <si>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</si>
  <si>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</si>
  <si>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</si>
  <si>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</si>
  <si>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</si>
  <si>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</si>
  <si>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</si>
  <si>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</si>
  <si>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</si>
  <si>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</si>
  <si>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</si>
  <si>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</si>
  <si>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</si>
  <si>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</si>
  <si>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</si>
  <si>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</si>
  <si>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</si>
  <si>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</si>
  <si>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</si>
  <si>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</si>
  <si>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</si>
  <si>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</si>
  <si>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</si>
  <si>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</si>
  <si>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</si>
  <si>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</si>
  <si>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</si>
  <si>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</si>
  <si>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</si>
  <si>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</si>
  <si>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</si>
  <si>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</si>
  <si>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</si>
  <si>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</si>
  <si>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</si>
  <si>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</si>
  <si>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</si>
  <si>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</si>
  <si>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</si>
  <si>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</si>
  <si>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</si>
  <si>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</si>
  <si>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</si>
  <si>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</si>
  <si>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</si>
  <si>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</si>
  <si>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</si>
  <si>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</si>
  <si>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</si>
  <si>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</si>
  <si>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</si>
  <si>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</si>
  <si>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</si>
  <si>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</si>
  <si>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</si>
  <si>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</si>
  <si>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</si>
  <si>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</si>
  <si>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</si>
  <si>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</si>
  <si>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</si>
  <si>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</si>
  <si>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</si>
  <si>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</si>
  <si>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</si>
  <si>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</si>
  <si>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</si>
  <si>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</si>
  <si>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</si>
  <si>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</si>
  <si>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</si>
  <si>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</si>
  <si>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</si>
  <si>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</si>
  <si>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</si>
  <si>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</si>
  <si>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</si>
  <si>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</si>
  <si>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</si>
  <si>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</si>
  <si>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</si>
  <si>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</si>
  <si>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</si>
  <si>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</si>
  <si>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</si>
  <si>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</si>
  <si>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</si>
  <si>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</si>
  <si>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</si>
  <si>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</si>
  <si>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</si>
  <si>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</si>
  <si>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</si>
  <si>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</si>
  <si>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</si>
  <si>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</si>
  <si>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</si>
  <si>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</si>
  <si>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</si>
  <si>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</si>
  <si>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</si>
  <si>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</si>
  <si>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</si>
  <si>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</si>
  <si>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</si>
  <si>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</si>
  <si>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</si>
  <si>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</si>
  <si>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</si>
  <si>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</si>
  <si>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</si>
  <si>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</si>
  <si>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</si>
  <si>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</si>
  <si>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</si>
  <si>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</si>
  <si>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</si>
  <si>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</si>
  <si>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</si>
  <si>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</si>
  <si>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</si>
  <si>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</si>
  <si>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</si>
  <si>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</si>
  <si>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</si>
  <si>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</si>
  <si>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</si>
  <si>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</si>
  <si>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</si>
  <si>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</si>
  <si>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</si>
  <si>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</si>
  <si>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</si>
  <si>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</si>
  <si>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</si>
  <si>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</si>
  <si>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</si>
  <si>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</si>
  <si>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</si>
  <si>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</si>
  <si>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</si>
  <si>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</si>
  <si>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</si>
  <si>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</si>
  <si>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</si>
  <si>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</si>
  <si>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</si>
  <si>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</si>
  <si>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</si>
  <si>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</si>
  <si>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</si>
  <si>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</si>
  <si>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</si>
  <si>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</si>
  <si>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</si>
  <si>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</si>
  <si>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</si>
  <si>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</si>
  <si>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</si>
  <si>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</si>
  <si>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</si>
  <si>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</si>
  <si>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</si>
  <si>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</si>
  <si>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</si>
  <si>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</si>
  <si>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</si>
  <si>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</si>
  <si>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</si>
  <si>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</si>
  <si>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</si>
  <si>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</si>
  <si>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</si>
  <si>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</si>
  <si>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</si>
  <si>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</si>
  <si>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</si>
  <si>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</si>
  <si>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</si>
  <si>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</si>
  <si>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</si>
  <si>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</si>
  <si>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</si>
  <si>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</si>
  <si>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</si>
  <si>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</si>
  <si>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</si>
  <si>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</si>
  <si>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</si>
  <si>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</si>
  <si>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</si>
  <si>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</si>
  <si>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</si>
  <si>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</si>
  <si>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</si>
  <si>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</si>
  <si>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</si>
  <si>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</si>
  <si>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</si>
  <si>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</si>
  <si>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</si>
  <si>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</si>
  <si>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</si>
  <si>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</si>
  <si>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</si>
  <si>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</si>
  <si>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</si>
  <si>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</si>
  <si>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</si>
  <si>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</si>
  <si>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</si>
  <si>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</si>
  <si>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</si>
  <si>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</si>
  <si>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</si>
  <si>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</si>
  <si>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</si>
  <si>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</si>
  <si>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</si>
  <si>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</si>
  <si>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</si>
  <si>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</si>
  <si>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</si>
  <si>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</si>
  <si>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</si>
  <si>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</si>
  <si>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</si>
  <si>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</si>
  <si>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</si>
  <si>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</si>
  <si>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</si>
  <si>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</si>
  <si>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</si>
  <si>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</si>
  <si>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</si>
  <si>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</si>
  <si>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</si>
  <si>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</si>
  <si>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</si>
  <si>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</si>
  <si>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</si>
  <si>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</si>
  <si>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</si>
  <si>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</si>
  <si>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</si>
  <si>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</si>
  <si>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</si>
  <si>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</si>
  <si>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</si>
  <si>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</si>
  <si>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</si>
  <si>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</si>
  <si>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</si>
  <si>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</si>
  <si>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</si>
  <si>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</si>
  <si>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</si>
  <si>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</si>
  <si>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</si>
  <si>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</si>
  <si>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</si>
  <si>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</si>
  <si>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</si>
  <si>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</si>
  <si>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</si>
  <si>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</si>
  <si>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</si>
  <si>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</si>
  <si>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</si>
  <si>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</si>
  <si>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</si>
  <si>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</si>
  <si>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</si>
  <si>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</si>
  <si>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</si>
  <si>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</si>
  <si>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</si>
  <si>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</si>
  <si>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</si>
  <si>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</si>
  <si>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</si>
  <si>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</si>
  <si>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</si>
  <si>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</si>
  <si>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</si>
  <si>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</si>
  <si>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</si>
  <si>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</si>
  <si>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</si>
  <si>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</si>
  <si>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</si>
  <si>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</si>
  <si>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</si>
  <si>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</si>
  <si>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</si>
  <si>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</si>
  <si>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</si>
  <si>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</si>
  <si>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</si>
  <si>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</si>
  <si>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</si>
  <si>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</si>
  <si>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</si>
  <si>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</si>
  <si>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</si>
  <si>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</si>
  <si>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</si>
  <si>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</si>
  <si>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</si>
  <si>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</si>
  <si>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</si>
  <si>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</si>
  <si>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</si>
  <si>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</si>
  <si>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</si>
  <si>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</si>
  <si>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</si>
  <si>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</si>
  <si>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</si>
  <si>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</si>
  <si>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</si>
  <si>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</si>
  <si>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</si>
  <si>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</si>
  <si>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</si>
  <si>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</si>
  <si>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</si>
  <si>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</si>
  <si>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</si>
  <si>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</si>
  <si>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</si>
  <si>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</si>
  <si>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</si>
  <si>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</si>
  <si>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</si>
  <si>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</si>
  <si>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</si>
  <si>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</si>
  <si>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</si>
  <si>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</si>
  <si>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</si>
  <si>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</si>
  <si>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</si>
  <si>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</si>
  <si>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</si>
  <si>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</si>
  <si>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</si>
  <si>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</si>
  <si>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</si>
  <si>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</si>
  <si>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</si>
  <si>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</si>
  <si>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</si>
  <si>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</si>
  <si>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</si>
  <si>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</si>
  <si>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</si>
  <si>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</si>
  <si>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</si>
  <si>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</si>
  <si>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</si>
  <si>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</si>
  <si>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</si>
  <si>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</si>
  <si>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</si>
  <si>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</si>
  <si>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</si>
  <si>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</si>
  <si>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</si>
  <si>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</si>
  <si>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</si>
  <si>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</si>
  <si>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</si>
  <si>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</si>
  <si>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</si>
  <si>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</si>
  <si>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</si>
  <si>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</si>
  <si>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</si>
  <si>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</si>
  <si>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</si>
  <si>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</si>
  <si>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</si>
  <si>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</si>
  <si>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</si>
  <si>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</si>
  <si>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</si>
  <si>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</si>
  <si>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</si>
  <si>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</si>
  <si>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</si>
  <si>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</si>
  <si>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</si>
  <si>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</si>
  <si>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</si>
  <si>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</si>
  <si>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</si>
  <si>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</si>
  <si>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</si>
  <si>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</si>
  <si>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</si>
  <si>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</si>
  <si>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</si>
  <si>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</si>
  <si>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</si>
  <si>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</si>
  <si>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</si>
  <si>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</si>
  <si>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</si>
  <si>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</si>
  <si>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</si>
  <si>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</si>
  <si>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</si>
  <si>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</si>
  <si>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</si>
  <si>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</si>
  <si>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</si>
  <si>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</si>
  <si>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</si>
  <si>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</si>
  <si>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</si>
  <si>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</si>
  <si>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</si>
  <si>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</si>
  <si>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</si>
  <si>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</si>
  <si>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</si>
  <si>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</si>
  <si>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</si>
  <si>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</si>
  <si>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</si>
  <si>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</si>
  <si>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</si>
  <si>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</si>
  <si>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</si>
  <si>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</si>
  <si>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</si>
  <si>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</si>
  <si>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</si>
  <si>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</si>
  <si>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</si>
  <si>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</si>
  <si>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</si>
  <si>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</si>
  <si>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</si>
  <si>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</si>
  <si>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</si>
  <si>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</si>
  <si>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</si>
  <si>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</si>
  <si>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</si>
  <si>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</si>
  <si>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</si>
  <si>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</si>
  <si>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</si>
  <si>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</si>
  <si>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</si>
  <si>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</si>
  <si>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</si>
  <si>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</si>
  <si>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</si>
  <si>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</si>
  <si>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</si>
  <si>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</si>
  <si>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</si>
  <si>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</si>
  <si>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</si>
  <si>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</si>
  <si>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</si>
  <si>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</si>
  <si>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</si>
  <si>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</si>
  <si>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</si>
  <si>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</si>
  <si>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</si>
  <si>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</si>
  <si>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</si>
  <si>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</si>
  <si>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</si>
  <si>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</si>
  <si>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</si>
  <si>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</si>
  <si>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</si>
  <si>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</si>
  <si>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</si>
  <si>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</si>
  <si>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</si>
  <si>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</si>
  <si>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</si>
  <si>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</si>
  <si>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</si>
  <si>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</si>
  <si>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</si>
  <si>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</si>
  <si>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</si>
  <si>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</si>
  <si>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</si>
  <si>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</si>
  <si>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</si>
  <si>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</si>
  <si>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</si>
  <si>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</si>
  <si>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</si>
  <si>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</si>
  <si>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</si>
  <si>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</si>
  <si>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</si>
  <si>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</si>
  <si>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</si>
  <si>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</si>
  <si>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</si>
  <si>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</si>
  <si>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</si>
  <si>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</si>
  <si>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</si>
  <si>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</si>
  <si>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</si>
  <si>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</si>
  <si>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</si>
  <si>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</si>
  <si>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</si>
  <si>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</si>
  <si>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</si>
  <si>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</si>
  <si>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</si>
  <si>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</si>
  <si>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</si>
  <si>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</si>
  <si>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</si>
  <si>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</si>
  <si>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</si>
  <si>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</si>
  <si>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</si>
  <si>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</si>
  <si>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</si>
  <si>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</si>
  <si>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</si>
  <si>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</si>
  <si>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</si>
  <si>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</si>
  <si>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</si>
  <si>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</si>
  <si>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</si>
  <si>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</si>
  <si>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</si>
  <si>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</si>
  <si>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</si>
  <si>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</si>
  <si>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</si>
  <si>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</si>
  <si>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</si>
  <si>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</si>
  <si>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</si>
  <si>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</si>
  <si>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</si>
  <si>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</si>
  <si>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</si>
  <si>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</si>
  <si>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</si>
  <si>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</si>
  <si>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</si>
  <si>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</si>
  <si>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</si>
  <si>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</si>
  <si>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</si>
  <si>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</si>
  <si>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</si>
  <si>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</si>
  <si>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</si>
  <si>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</si>
  <si>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</si>
  <si>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</si>
  <si>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</si>
  <si>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</si>
  <si>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</si>
  <si>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</si>
  <si>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</si>
  <si>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</si>
  <si>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</si>
  <si>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</si>
  <si>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</si>
  <si>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</si>
  <si>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</si>
  <si>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</si>
  <si>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</si>
  <si>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</si>
  <si>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</si>
  <si>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</si>
  <si>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</si>
  <si>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</si>
  <si>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</si>
  <si>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</si>
  <si>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</si>
  <si>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</si>
  <si>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</si>
  <si>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</si>
  <si>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</si>
  <si>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</si>
  <si>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</si>
  <si>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</si>
  <si>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</si>
  <si>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</si>
  <si>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</si>
  <si>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</si>
  <si>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</si>
  <si>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</si>
  <si>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</si>
  <si>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</si>
  <si>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</si>
  <si>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</si>
  <si>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</si>
  <si>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</si>
  <si>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</si>
  <si>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</si>
  <si>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</si>
  <si>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</si>
  <si>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</si>
  <si>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</si>
  <si>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</si>
  <si>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</si>
  <si>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</si>
  <si>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</si>
  <si>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</si>
  <si>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</si>
  <si>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</si>
  <si>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</si>
  <si>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</si>
  <si>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</si>
  <si>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</si>
  <si>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</si>
  <si>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</si>
  <si>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</si>
  <si>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</si>
  <si>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</si>
  <si>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</si>
  <si>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</si>
  <si>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</si>
  <si>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</si>
  <si>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</si>
  <si>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</si>
  <si>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</si>
  <si>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</si>
  <si>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</si>
  <si>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</si>
  <si>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</si>
  <si>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</si>
  <si>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</si>
  <si>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</si>
  <si>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</si>
  <si>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</si>
  <si>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</si>
  <si>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</si>
  <si>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</si>
  <si>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</si>
  <si>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</si>
  <si>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</si>
  <si>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</si>
  <si>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</si>
  <si>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</si>
  <si>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</si>
  <si>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</si>
  <si>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</si>
  <si>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</si>
  <si>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</si>
  <si>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</si>
  <si>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</si>
  <si>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</si>
  <si>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</si>
  <si>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</si>
  <si>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</si>
  <si>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</si>
  <si>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</si>
  <si>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</si>
  <si>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</si>
  <si>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</si>
  <si>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</si>
  <si>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</si>
  <si>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</si>
  <si>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</si>
  <si>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</si>
  <si>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</si>
  <si>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</si>
  <si>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</si>
  <si>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</si>
  <si>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</si>
  <si>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</si>
  <si>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</si>
  <si>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</si>
  <si>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</si>
  <si>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</si>
  <si>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</si>
  <si>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</si>
  <si>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</si>
  <si>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</si>
  <si>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</si>
  <si>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</si>
  <si>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</si>
  <si>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</si>
  <si>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</si>
  <si>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</si>
  <si>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</si>
  <si>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</si>
  <si>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</si>
  <si>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</si>
  <si>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</si>
  <si>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</si>
  <si>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</si>
  <si>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</si>
  <si>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</si>
  <si>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</si>
  <si>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</si>
  <si>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</si>
  <si>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</si>
  <si>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</si>
  <si>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</si>
  <si>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</si>
  <si>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</si>
  <si>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</si>
  <si>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</si>
  <si>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</si>
  <si>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</si>
  <si>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</si>
  <si>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</si>
  <si>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</si>
  <si>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</si>
  <si>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</si>
  <si>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</si>
  <si>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</si>
  <si>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</si>
  <si>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</si>
  <si>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</si>
  <si>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</si>
  <si>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</si>
  <si>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</si>
  <si>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</si>
  <si>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</si>
  <si>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</si>
  <si>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</si>
  <si>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</si>
  <si>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</si>
  <si>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</si>
  <si>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</si>
  <si>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</si>
  <si>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</si>
  <si>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</si>
  <si>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</si>
  <si>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</si>
  <si>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</si>
  <si>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</si>
  <si>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</si>
  <si>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</si>
  <si>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</si>
  <si>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</si>
  <si>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</si>
  <si>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</si>
  <si>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</si>
  <si>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</si>
  <si>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</si>
  <si>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</si>
  <si>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</si>
  <si>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</si>
  <si>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</si>
  <si>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</si>
  <si>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</si>
  <si>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</si>
  <si>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</si>
  <si>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</si>
  <si>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</si>
  <si>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</si>
  <si>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</si>
  <si>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</si>
  <si>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</si>
  <si>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</si>
  <si>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</si>
  <si>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</si>
  <si>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</si>
  <si>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</si>
  <si>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</si>
  <si>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</si>
  <si>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</si>
  <si>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</si>
  <si>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</si>
  <si>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</si>
  <si>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</si>
  <si>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</si>
  <si>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</si>
  <si>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</si>
  <si>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</si>
  <si>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</si>
  <si>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</si>
  <si>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</si>
  <si>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</si>
  <si>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</si>
  <si>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</si>
  <si>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</si>
  <si>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</si>
  <si>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</si>
  <si>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</si>
  <si>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</si>
  <si>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</si>
  <si>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</si>
  <si>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</si>
  <si>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</si>
  <si>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</si>
  <si>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</si>
  <si>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</si>
  <si>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</si>
  <si>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</si>
  <si>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</si>
  <si>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</si>
  <si>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</si>
  <si>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</si>
  <si>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</si>
  <si>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</si>
  <si>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</si>
  <si>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</si>
  <si>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</si>
  <si>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</si>
  <si>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</si>
  <si>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</si>
  <si>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</si>
  <si>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</si>
  <si>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</si>
  <si>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</si>
  <si>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</si>
  <si>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</si>
  <si>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</si>
  <si>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</si>
  <si>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</si>
  <si>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</si>
  <si>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</si>
  <si>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</si>
  <si>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</si>
  <si>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</si>
  <si>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</si>
  <si>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</si>
  <si>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</si>
  <si>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</si>
  <si>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</si>
  <si>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</si>
  <si>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</si>
  <si>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</si>
  <si>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</si>
  <si>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</si>
  <si>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</si>
  <si>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</si>
  <si>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</si>
  <si>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</si>
  <si>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</si>
  <si>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</si>
  <si>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</si>
  <si>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</si>
  <si>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</si>
  <si>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</si>
  <si>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</si>
  <si>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</si>
  <si>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</si>
  <si>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</si>
  <si>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</si>
  <si>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</si>
  <si>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</si>
  <si>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</si>
  <si>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</si>
  <si>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</si>
  <si>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</si>
  <si>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</si>
  <si>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</si>
  <si>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</si>
  <si>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</si>
  <si>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</si>
  <si>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</si>
  <si>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</si>
  <si>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</si>
  <si>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</si>
  <si>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</si>
  <si>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</si>
  <si>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</si>
  <si>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</si>
  <si>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</si>
  <si>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</si>
  <si>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</si>
  <si>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</si>
  <si>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</si>
  <si>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</si>
  <si>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</si>
  <si>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</si>
  <si>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</si>
  <si>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</si>
  <si>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</si>
  <si>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</si>
  <si>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</si>
  <si>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</si>
  <si>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</si>
  <si>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</si>
  <si>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</si>
  <si>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</si>
  <si>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</si>
  <si>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</si>
  <si>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</si>
  <si>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</si>
  <si>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</si>
  <si>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</si>
  <si>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</si>
  <si>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</si>
  <si>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</si>
  <si>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</si>
  <si>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</si>
  <si>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</si>
  <si>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</si>
  <si>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</si>
  <si>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</si>
  <si>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</si>
  <si>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</si>
  <si>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</si>
  <si>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</si>
  <si>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</si>
  <si>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</si>
  <si>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</si>
  <si>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</si>
  <si>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</si>
  <si>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</si>
  <si>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</si>
  <si>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</si>
  <si>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</si>
  <si>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</si>
  <si>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</si>
  <si>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</si>
  <si>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</si>
  <si>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</si>
  <si>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</si>
  <si>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</si>
  <si>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</si>
  <si>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</si>
  <si>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</si>
  <si>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</si>
  <si>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</si>
  <si>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</si>
  <si>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</si>
  <si>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</si>
  <si>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</si>
  <si>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</si>
  <si>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</si>
  <si>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</si>
  <si>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</si>
  <si>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</si>
  <si>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</si>
  <si>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</si>
  <si>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</si>
  <si>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</si>
  <si>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</si>
  <si>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</si>
  <si>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</si>
  <si>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</si>
  <si>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</si>
  <si>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</si>
  <si>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</si>
  <si>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</si>
  <si>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</si>
  <si>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</si>
  <si>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</si>
  <si>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</si>
  <si>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</si>
  <si>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</si>
  <si>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</si>
  <si>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</si>
  <si>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</si>
  <si>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</si>
  <si>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</si>
  <si>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</si>
  <si>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</si>
  <si>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</si>
  <si>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</si>
  <si>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</si>
  <si>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</si>
  <si>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</si>
  <si>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</si>
  <si>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</si>
  <si>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</si>
  <si>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</si>
  <si>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</si>
  <si>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</si>
  <si>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</si>
  <si>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</si>
  <si>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</si>
  <si>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</si>
  <si>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</si>
  <si>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</si>
  <si>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</si>
  <si>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</si>
  <si>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</si>
  <si>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</si>
  <si>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</si>
  <si>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</si>
  <si>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</si>
  <si>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</si>
  <si>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</si>
  <si>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</si>
  <si>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</si>
  <si>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</si>
  <si>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</si>
  <si>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</si>
  <si>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</si>
  <si>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</si>
  <si>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</si>
  <si>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</si>
  <si>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</si>
  <si>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</si>
  <si>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</si>
  <si>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</si>
  <si>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</si>
  <si>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</si>
  <si>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</si>
  <si>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</si>
  <si>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</si>
  <si>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</si>
  <si>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</si>
  <si>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</si>
  <si>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</si>
  <si>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</si>
  <si>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</si>
  <si>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</si>
  <si>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</si>
  <si>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</si>
  <si>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</si>
  <si>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</si>
  <si>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</si>
  <si>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</si>
  <si>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</si>
  <si>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</si>
  <si>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</si>
  <si>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</si>
  <si>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</si>
  <si>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</si>
  <si>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</si>
  <si>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</si>
  <si>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</si>
  <si>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</si>
  <si>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</si>
  <si>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</si>
  <si>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</si>
  <si>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</si>
  <si>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</si>
  <si>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</si>
  <si>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</si>
  <si>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</si>
  <si>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</si>
  <si>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</si>
  <si>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</si>
  <si>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</si>
  <si>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</si>
  <si>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</si>
  <si>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</si>
  <si>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</si>
  <si>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</si>
  <si>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</si>
  <si>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</si>
  <si>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</si>
  <si>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</si>
  <si>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</si>
  <si>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</si>
  <si>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</si>
  <si>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</si>
  <si>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</si>
  <si>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</si>
  <si>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</si>
  <si>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</si>
  <si>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</si>
  <si>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</si>
  <si>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</si>
  <si>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</si>
  <si>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</si>
  <si>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</si>
  <si>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</si>
  <si>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</si>
  <si>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</si>
  <si>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</si>
  <si>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</si>
  <si>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</si>
  <si>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</si>
  <si>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</si>
  <si>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</si>
  <si>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</si>
  <si>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</si>
  <si>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</si>
  <si>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</si>
  <si>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</si>
  <si>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</si>
  <si>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</si>
  <si>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</si>
  <si>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</si>
  <si>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</si>
  <si>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</si>
  <si>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</si>
  <si>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</si>
  <si>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</si>
  <si>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</si>
  <si>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</si>
  <si>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</si>
  <si>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</si>
  <si>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</si>
  <si>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</si>
  <si>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</si>
  <si>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</si>
  <si>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</si>
  <si>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</si>
  <si>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</si>
  <si>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</si>
  <si>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</si>
  <si>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</si>
  <si>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</si>
  <si>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</si>
  <si>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</si>
  <si>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</si>
  <si>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</si>
  <si>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</si>
  <si>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</si>
  <si>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</si>
  <si>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</si>
  <si>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</si>
  <si>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</si>
  <si>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</si>
  <si>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</si>
  <si>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</si>
  <si>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</si>
  <si>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</si>
  <si>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</si>
  <si>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</si>
  <si>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</si>
  <si>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</si>
  <si>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</si>
  <si>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</si>
  <si>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</si>
  <si>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</si>
  <si>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</si>
  <si>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</si>
  <si>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</si>
  <si>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</si>
  <si>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</si>
  <si>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</si>
  <si>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</si>
  <si>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</si>
  <si>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</si>
  <si>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</si>
  <si>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</si>
  <si>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</si>
  <si>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</si>
  <si>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</si>
  <si>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</si>
  <si>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</si>
  <si>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</si>
  <si>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</si>
  <si>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</si>
  <si>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</si>
  <si>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</si>
  <si>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</si>
  <si>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</si>
  <si>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</si>
  <si>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</si>
  <si>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</si>
  <si>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</si>
  <si>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</si>
  <si>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</si>
  <si>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</si>
  <si>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</si>
  <si>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</si>
  <si>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</si>
  <si>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</si>
  <si>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</si>
  <si>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</si>
  <si>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</si>
  <si>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</si>
  <si>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</si>
  <si>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</si>
  <si>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</si>
  <si>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</si>
  <si>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</si>
  <si>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</si>
  <si>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</si>
  <si>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</si>
  <si>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</si>
  <si>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</si>
  <si>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</si>
  <si>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</si>
  <si>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</si>
  <si>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</si>
  <si>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</si>
  <si>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</si>
  <si>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</si>
  <si>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</si>
  <si>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</si>
  <si>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</si>
  <si>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</si>
  <si>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</si>
  <si>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</si>
  <si>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</si>
  <si>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</si>
  <si>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</si>
  <si>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</si>
  <si>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</si>
  <si>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</si>
  <si>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</si>
  <si>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</si>
  <si>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</si>
  <si>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</si>
  <si>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</si>
  <si>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</si>
  <si>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</si>
  <si>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</si>
  <si>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</si>
  <si>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</si>
  <si>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</si>
  <si>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</si>
  <si>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</si>
  <si>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</si>
  <si>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</si>
  <si>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</si>
  <si>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</si>
  <si>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</si>
  <si>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</si>
  <si>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</si>
  <si>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</si>
  <si>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</si>
  <si>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</si>
  <si>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</si>
  <si>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</si>
  <si>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</si>
  <si>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</si>
  <si>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</si>
  <si>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</si>
  <si>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</si>
  <si>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</si>
  <si>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</si>
  <si>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</si>
  <si>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</si>
  <si>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</si>
  <si>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</si>
  <si>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</si>
  <si>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</si>
  <si>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</si>
  <si>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</si>
  <si>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</si>
  <si>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</si>
  <si>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</si>
  <si>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</si>
  <si>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</si>
  <si>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</si>
  <si>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</si>
  <si>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</si>
  <si>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</si>
  <si>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</si>
  <si>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</si>
  <si>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</si>
  <si>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</si>
  <si>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</si>
  <si>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</si>
  <si>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</si>
  <si>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</si>
  <si>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</si>
  <si>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</si>
  <si>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</si>
  <si>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</si>
  <si>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</si>
  <si>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</si>
  <si>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</si>
  <si>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</si>
  <si>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</si>
  <si>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</si>
  <si>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</si>
  <si>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</si>
  <si>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</si>
  <si>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</si>
  <si>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</si>
  <si>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</si>
  <si>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</si>
  <si>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</si>
  <si>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</si>
  <si>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</si>
  <si>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</si>
  <si>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</si>
  <si>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</si>
  <si>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</si>
  <si>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</si>
  <si>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</si>
  <si>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</si>
  <si>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</si>
  <si>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</si>
  <si>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</si>
  <si>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</si>
  <si>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</si>
  <si>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</si>
  <si>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</si>
  <si>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</si>
  <si>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</si>
  <si>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</si>
  <si>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</si>
  <si>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</si>
  <si>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</si>
  <si>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</si>
  <si>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</si>
  <si>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</si>
  <si>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</si>
  <si>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</si>
  <si>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</si>
  <si>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</si>
  <si>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</si>
  <si>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</si>
  <si>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</si>
  <si>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</si>
  <si>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</si>
  <si>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</si>
  <si>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</si>
  <si>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</si>
  <si>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</si>
  <si>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</si>
  <si>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</si>
  <si>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</si>
  <si>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</si>
  <si>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</si>
  <si>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</si>
  <si>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</si>
  <si>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</si>
  <si>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</si>
  <si>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</si>
  <si>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</si>
  <si>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</si>
  <si>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</si>
  <si>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</si>
  <si>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</si>
  <si>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</si>
  <si>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</si>
  <si>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</si>
  <si>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</si>
  <si>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</si>
  <si>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</si>
  <si>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</si>
  <si>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</si>
  <si>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</si>
  <si>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</si>
  <si>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</si>
  <si>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</si>
  <si>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</si>
  <si>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</si>
  <si>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</si>
  <si>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</si>
  <si>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</si>
  <si>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</si>
  <si>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</si>
  <si>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</si>
  <si>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</si>
  <si>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</si>
  <si>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</si>
  <si>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</si>
  <si>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</si>
  <si>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</si>
  <si>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</si>
  <si>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</si>
  <si>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</si>
  <si>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</si>
  <si>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</si>
  <si>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</si>
  <si>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</si>
  <si>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</si>
  <si>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</si>
  <si>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</si>
  <si>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</si>
  <si>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</si>
  <si>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</si>
  <si>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</si>
  <si>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</si>
  <si>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</si>
  <si>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</si>
  <si>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</si>
  <si>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</si>
  <si>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</si>
  <si>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</si>
  <si>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</si>
  <si>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</si>
  <si>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</si>
  <si>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</si>
  <si>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</si>
  <si>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</si>
  <si>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</si>
  <si>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</si>
  <si>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</si>
  <si>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</si>
  <si>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</si>
  <si>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</si>
  <si>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</si>
  <si>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</si>
  <si>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</si>
  <si>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</si>
  <si>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</si>
  <si>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</si>
  <si>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</si>
  <si>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</si>
  <si>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</si>
  <si>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</si>
  <si>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</si>
  <si>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</si>
  <si>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</si>
  <si>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</si>
  <si>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</si>
  <si>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</si>
  <si>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</si>
  <si>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</si>
  <si>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</si>
  <si>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</si>
  <si>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</si>
  <si>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</si>
  <si>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</si>
  <si>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</si>
  <si>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</si>
  <si>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</si>
  <si>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</si>
  <si>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</si>
  <si>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</si>
  <si>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</si>
  <si>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</si>
  <si>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</si>
  <si>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</si>
  <si>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</si>
  <si>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</si>
  <si>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</si>
  <si>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</si>
  <si>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</si>
  <si>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</si>
  <si>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</si>
  <si>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</si>
  <si>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</si>
  <si>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</si>
  <si>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</si>
  <si>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</si>
  <si>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</si>
  <si>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</si>
  <si>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</si>
  <si>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</si>
  <si>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</si>
  <si>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</si>
  <si>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</si>
  <si>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</si>
  <si>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</si>
  <si>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</si>
  <si>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</si>
  <si>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</si>
  <si>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</si>
  <si>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</si>
  <si>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</si>
  <si>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</si>
  <si>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</si>
  <si>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</si>
  <si>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</si>
  <si>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</si>
  <si>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</si>
  <si>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</si>
  <si>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</si>
  <si>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</si>
  <si>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</si>
  <si>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</si>
  <si>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</si>
  <si>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</si>
  <si>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</si>
  <si>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</si>
  <si>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</si>
  <si>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</si>
  <si>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</si>
  <si>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</si>
  <si>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</si>
  <si>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</si>
  <si>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</si>
  <si>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</si>
  <si>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</si>
  <si>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</si>
  <si>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</si>
  <si>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</si>
  <si>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</si>
  <si>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</si>
  <si>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</si>
  <si>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</si>
  <si>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</si>
  <si>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</si>
  <si>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</si>
  <si>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</si>
  <si>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</si>
  <si>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</si>
  <si>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</si>
  <si>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</si>
  <si>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</si>
  <si>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</si>
  <si>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</si>
  <si>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</si>
  <si>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</si>
  <si>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</si>
  <si>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</si>
  <si>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</si>
  <si>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</si>
  <si>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</si>
  <si>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</si>
  <si>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</si>
  <si>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</si>
  <si>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</si>
  <si>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</si>
  <si>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</si>
  <si>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</si>
  <si>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</si>
  <si>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</si>
  <si>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</si>
  <si>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</si>
  <si>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</si>
  <si>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</si>
  <si>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</si>
  <si>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</si>
  <si>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</si>
  <si>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</si>
  <si>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</si>
  <si>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</si>
  <si>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</si>
  <si>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</si>
  <si>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</si>
  <si>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</si>
  <si>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</si>
  <si>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</si>
  <si>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</si>
  <si>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</si>
  <si>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</si>
  <si>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</si>
  <si>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</si>
  <si>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</si>
  <si>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</si>
  <si>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</si>
  <si>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</si>
  <si>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</si>
  <si>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</si>
  <si>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</si>
  <si>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</si>
  <si>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</si>
  <si>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</si>
  <si>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</si>
  <si>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</si>
  <si>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</si>
  <si>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</si>
  <si>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</si>
  <si>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</si>
  <si>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</si>
  <si>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</si>
  <si>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</si>
  <si>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</si>
  <si>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</si>
  <si>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</si>
  <si>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</si>
  <si>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</si>
  <si>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</si>
  <si>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</si>
  <si>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</si>
  <si>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</si>
  <si>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</si>
  <si>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</si>
  <si>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</si>
  <si>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</si>
  <si>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</si>
  <si>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</si>
  <si>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</si>
  <si>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</si>
  <si>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</si>
  <si>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</si>
  <si>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</si>
  <si>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</si>
  <si>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</si>
  <si>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</si>
  <si>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</si>
  <si>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</si>
  <si>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</si>
  <si>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</si>
  <si>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</si>
  <si>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</si>
  <si>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</si>
  <si>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</si>
  <si>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</si>
  <si>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</si>
  <si>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</si>
  <si>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</si>
  <si>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</si>
  <si>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</si>
  <si>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</si>
  <si>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</si>
  <si>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</si>
  <si>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</si>
  <si>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</si>
  <si>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</si>
  <si>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</si>
  <si>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</si>
  <si>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</si>
  <si>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</si>
  <si>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</si>
  <si>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</si>
  <si>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</si>
  <si>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</si>
  <si>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</si>
  <si>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</si>
  <si>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</si>
  <si>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</si>
  <si>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</si>
  <si>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</si>
  <si>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</si>
  <si>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</si>
  <si>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</si>
  <si>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</si>
  <si>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</si>
  <si>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</si>
  <si>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</si>
  <si>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</si>
  <si>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</si>
  <si>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</si>
  <si>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</si>
  <si>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</si>
  <si>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</si>
  <si>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</si>
  <si>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</si>
  <si>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</si>
  <si>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</si>
  <si>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</si>
  <si>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</si>
  <si>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</si>
  <si>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</si>
  <si>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</si>
  <si>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</si>
  <si>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</si>
  <si>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</si>
  <si>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</si>
  <si>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</si>
  <si>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</si>
  <si>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</si>
  <si>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</si>
  <si>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</si>
  <si>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</si>
  <si>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</si>
  <si>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</si>
  <si>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</si>
  <si>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</si>
  <si>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</si>
  <si>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</si>
  <si>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</si>
  <si>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</si>
  <si>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</si>
  <si>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</si>
  <si>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</si>
  <si>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</si>
  <si>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</si>
  <si>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</si>
  <si>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</si>
  <si>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</si>
  <si>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</si>
  <si>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</si>
  <si>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</si>
  <si>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</si>
  <si>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</si>
  <si>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</si>
  <si>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</si>
  <si>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</si>
  <si>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</si>
  <si>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</si>
  <si>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</si>
  <si>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</si>
  <si>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</si>
  <si>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</si>
  <si>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</si>
  <si>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</si>
  <si>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</si>
  <si>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</si>
  <si>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</si>
  <si>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</si>
  <si>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</si>
  <si>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</si>
  <si>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</si>
  <si>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</si>
  <si>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</si>
  <si>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</si>
  <si>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</si>
  <si>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</si>
  <si>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</si>
  <si>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</si>
  <si>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</si>
  <si>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</si>
  <si>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</si>
  <si>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</si>
  <si>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</si>
  <si>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</si>
  <si>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</si>
  <si>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</si>
  <si>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</si>
  <si>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</si>
  <si>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</si>
  <si>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</si>
  <si>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</si>
  <si>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</si>
  <si>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</si>
  <si>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</si>
  <si>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</si>
  <si>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</si>
  <si>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</si>
  <si>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</si>
  <si>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</si>
  <si>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</si>
  <si>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</si>
  <si>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</si>
  <si>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</si>
  <si>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</si>
  <si>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</si>
  <si>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</si>
  <si>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</si>
  <si>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</si>
  <si>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</si>
  <si>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</si>
  <si>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</si>
  <si>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</si>
  <si>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</si>
  <si>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</si>
  <si>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</si>
  <si>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</si>
  <si>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</si>
  <si>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</si>
  <si>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</si>
  <si>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</si>
  <si>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</si>
  <si>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</si>
  <si>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</si>
  <si>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</si>
  <si>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</si>
  <si>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</si>
  <si>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</si>
  <si>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</si>
  <si>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</si>
  <si>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</si>
  <si>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</si>
  <si>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</si>
  <si>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</si>
  <si>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</si>
  <si>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</si>
  <si>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</si>
  <si>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</si>
  <si>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</si>
  <si>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</si>
  <si>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</si>
  <si>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</si>
  <si>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</si>
  <si>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</si>
  <si>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</si>
  <si>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</si>
  <si>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</si>
  <si>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</si>
  <si>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</si>
  <si>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</si>
  <si>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</si>
  <si>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</si>
  <si>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</si>
  <si>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</si>
  <si>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</si>
  <si>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</si>
  <si>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</si>
  <si>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</si>
  <si>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</si>
  <si>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</si>
  <si>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</si>
  <si>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</si>
  <si>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</si>
  <si>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</si>
  <si>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</si>
  <si>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</si>
  <si>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</si>
  <si>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</si>
  <si>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</si>
  <si>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</si>
  <si>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</si>
  <si>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</si>
  <si>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</si>
  <si>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</si>
  <si>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</si>
  <si>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</si>
  <si>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</si>
  <si>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</si>
  <si>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</si>
  <si>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</si>
  <si>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</si>
  <si>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</si>
  <si>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</si>
  <si>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</si>
  <si>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</si>
  <si>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</si>
  <si>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</si>
  <si>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</si>
  <si>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</si>
  <si>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</si>
  <si>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</si>
  <si>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</si>
  <si>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</si>
  <si>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</si>
  <si>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</si>
  <si>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</si>
  <si>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</si>
  <si>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</si>
  <si>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</si>
  <si>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</si>
  <si>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</si>
  <si>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</si>
  <si>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</si>
  <si>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</si>
  <si>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</si>
  <si>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</si>
  <si>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</si>
  <si>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</si>
  <si>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</si>
  <si>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</si>
  <si>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</si>
  <si>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</si>
  <si>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</si>
  <si>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</si>
  <si>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</si>
  <si>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</si>
  <si>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</si>
  <si>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</si>
  <si>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</si>
  <si>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</si>
  <si>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</si>
  <si>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</si>
  <si>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</si>
  <si>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</si>
  <si>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</si>
  <si>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</si>
  <si>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</si>
  <si>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</si>
  <si>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</si>
  <si>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</si>
  <si>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</si>
  <si>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</si>
  <si>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</si>
  <si>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</si>
  <si>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</si>
  <si>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</si>
  <si>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</si>
  <si>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</si>
  <si>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</si>
  <si>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</si>
  <si>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</si>
  <si>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</si>
  <si>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</si>
  <si>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</si>
  <si>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</si>
  <si>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</si>
  <si>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</si>
  <si>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</si>
  <si>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</si>
  <si>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</si>
  <si>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</si>
  <si>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</si>
  <si>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</si>
  <si>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</si>
  <si>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</si>
  <si>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</si>
  <si>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</si>
  <si>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</si>
  <si>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</si>
  <si>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</si>
  <si>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</si>
  <si>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</si>
  <si>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</si>
  <si>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</si>
  <si>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</si>
  <si>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</si>
  <si>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</si>
  <si>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</si>
  <si>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</si>
  <si>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</si>
  <si>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</si>
  <si>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</si>
  <si>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</si>
  <si>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</si>
  <si>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</si>
  <si>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</si>
  <si>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</si>
  <si>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</si>
  <si>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</si>
  <si>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</si>
  <si>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</si>
  <si>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</si>
  <si>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</si>
  <si>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</si>
  <si>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</si>
  <si>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</si>
  <si>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</si>
  <si>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</si>
  <si>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</si>
  <si>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</si>
  <si>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</si>
  <si>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</si>
  <si>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</si>
  <si>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</si>
  <si>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</si>
  <si>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</si>
  <si>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</si>
  <si>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</si>
  <si>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</si>
  <si>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</si>
  <si>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</si>
  <si>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</si>
  <si>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</si>
  <si>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</si>
  <si>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</si>
  <si>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</si>
  <si>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</si>
  <si>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</si>
  <si>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</si>
  <si>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</si>
  <si>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</si>
  <si>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</si>
  <si>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</si>
  <si>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</si>
  <si>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</si>
  <si>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</si>
  <si>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</si>
  <si>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</si>
  <si>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</si>
  <si>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</si>
  <si>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</si>
  <si>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</si>
  <si>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</si>
  <si>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</si>
  <si>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</si>
  <si>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</si>
  <si>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</si>
  <si>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</si>
  <si>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</si>
  <si>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</si>
  <si>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</si>
  <si>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</si>
  <si>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</si>
  <si>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</si>
  <si>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</si>
  <si>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</si>
  <si>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</si>
  <si>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</si>
  <si>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</si>
  <si>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</si>
  <si>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</si>
  <si>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</si>
  <si>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</si>
  <si>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</si>
  <si>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</si>
  <si>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</si>
  <si>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</si>
  <si>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</si>
  <si>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</si>
  <si>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</si>
  <si>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</si>
  <si>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</si>
  <si>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</si>
  <si>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</si>
  <si>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</si>
  <si>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</si>
  <si>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</si>
  <si>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</si>
  <si>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</si>
  <si>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</si>
  <si>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</si>
  <si>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</si>
  <si>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</si>
  <si>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</si>
  <si>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</si>
  <si>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</si>
  <si>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</si>
  <si>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</si>
  <si>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</si>
  <si>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</si>
  <si>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</si>
  <si>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</si>
  <si>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</si>
  <si>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</si>
  <si>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</si>
  <si>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</si>
  <si>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</si>
  <si>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</si>
  <si>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</si>
  <si>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</si>
  <si>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</si>
  <si>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</si>
  <si>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</si>
  <si>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</si>
  <si>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</si>
  <si>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</si>
  <si>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</si>
  <si>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</si>
  <si>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</si>
  <si>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</si>
  <si>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</si>
  <si>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</si>
  <si>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</si>
  <si>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</si>
  <si>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</si>
  <si>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</si>
  <si>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</si>
  <si>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</si>
  <si>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</si>
  <si>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</si>
  <si>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</si>
  <si>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</si>
  <si>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</si>
  <si>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</si>
  <si>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</si>
  <si>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</si>
  <si>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</si>
  <si>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</si>
  <si>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</si>
  <si>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</si>
  <si>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</si>
  <si>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</si>
  <si>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</si>
  <si>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</si>
  <si>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</si>
  <si>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</si>
  <si>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</si>
  <si>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</si>
  <si>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</si>
  <si>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</si>
  <si>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</si>
  <si>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</si>
  <si>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</si>
  <si>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</si>
  <si>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</si>
  <si>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</si>
  <si>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</si>
  <si>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</si>
  <si>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</si>
  <si>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</si>
  <si>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</si>
  <si>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</si>
  <si>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</si>
  <si>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</si>
  <si>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</si>
  <si>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</si>
  <si>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</si>
  <si>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</si>
  <si>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</si>
  <si>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</si>
  <si>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</si>
  <si>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</si>
  <si>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</si>
  <si>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</si>
  <si>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</si>
  <si>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</si>
  <si>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</si>
  <si>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</si>
  <si>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</si>
  <si>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</si>
  <si>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</si>
  <si>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</si>
  <si>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</si>
  <si>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</si>
  <si>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</si>
  <si>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</si>
  <si>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</si>
  <si>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</si>
  <si>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</si>
  <si>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</si>
  <si>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</si>
  <si>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</si>
  <si>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</si>
  <si>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</si>
  <si>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</si>
  <si>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</si>
  <si>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</si>
  <si>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</si>
  <si>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</si>
  <si>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</si>
  <si>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</si>
  <si>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</si>
  <si>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</si>
  <si>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</si>
  <si>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</si>
  <si>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</si>
  <si>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</si>
  <si>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</si>
  <si>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</si>
  <si>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</si>
  <si>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</si>
  <si>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</si>
  <si>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</si>
  <si>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</si>
  <si>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</si>
  <si>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</si>
  <si>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</si>
  <si>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</si>
  <si>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</si>
  <si>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</si>
  <si>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</si>
  <si>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</si>
  <si>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</si>
  <si>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</si>
  <si>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</si>
  <si>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</si>
  <si>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</si>
  <si>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</si>
  <si>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</si>
  <si>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</si>
  <si>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</si>
  <si>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</si>
  <si>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</si>
  <si>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</si>
  <si>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</si>
  <si>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</si>
  <si>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</si>
  <si>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</si>
  <si>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</si>
  <si>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</si>
  <si>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</si>
  <si>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</si>
  <si>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</si>
  <si>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</si>
  <si>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</si>
  <si>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</si>
  <si>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</si>
  <si>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</si>
  <si>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</si>
  <si>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</si>
  <si>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</si>
  <si>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</si>
  <si>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</si>
  <si>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</si>
  <si>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</si>
  <si>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</si>
  <si>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</si>
  <si>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</si>
  <si>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</si>
  <si>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</si>
  <si>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</si>
  <si>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</si>
  <si>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</si>
  <si>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</si>
  <si>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</si>
  <si>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</si>
  <si>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</si>
  <si>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</si>
  <si>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</si>
  <si>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</si>
  <si>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</si>
  <si>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</si>
  <si>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</si>
  <si>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</si>
  <si>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</si>
  <si>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</si>
  <si>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</si>
  <si>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</si>
  <si>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</si>
  <si>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</si>
  <si>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</si>
  <si>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</si>
  <si>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</si>
  <si>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</si>
  <si>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</si>
  <si>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</si>
  <si>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</si>
  <si>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</si>
  <si>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</si>
  <si>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</si>
  <si>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</si>
  <si>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</si>
  <si>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</si>
  <si>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</si>
  <si>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</si>
  <si>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</si>
  <si>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</si>
  <si>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</si>
  <si>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</si>
  <si>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</si>
  <si>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</si>
  <si>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</si>
  <si>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</si>
  <si>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</si>
  <si>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</si>
  <si>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</si>
  <si>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</si>
  <si>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</si>
  <si>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</si>
  <si>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</si>
  <si>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</si>
  <si>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</si>
  <si>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</si>
  <si>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</si>
  <si>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</si>
  <si>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</si>
  <si>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</si>
  <si>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</si>
  <si>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</si>
  <si>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</si>
  <si>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</si>
  <si>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</si>
  <si>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</si>
  <si>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</si>
  <si>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</si>
  <si>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</si>
  <si>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</si>
  <si>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</si>
  <si>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</si>
  <si>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</si>
  <si>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</si>
  <si>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</si>
  <si>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</si>
  <si>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</si>
  <si>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</si>
  <si>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</si>
  <si>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</si>
  <si>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</si>
  <si>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</si>
  <si>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</si>
  <si>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</si>
  <si>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</si>
  <si>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</si>
  <si>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</si>
  <si>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</si>
  <si>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</si>
  <si>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</si>
  <si>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</si>
  <si>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</si>
  <si>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</si>
  <si>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</si>
  <si>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</si>
  <si>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</si>
  <si>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</si>
  <si>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</si>
  <si>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</si>
  <si>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</si>
  <si>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</si>
  <si>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</si>
  <si>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</si>
  <si>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</si>
  <si>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</si>
  <si>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</si>
  <si>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</si>
  <si>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</si>
  <si>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</si>
  <si>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</si>
  <si>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</si>
  <si>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</si>
  <si>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</si>
  <si>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</si>
  <si>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</si>
  <si>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</si>
  <si>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</si>
  <si>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</si>
  <si>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</si>
  <si>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</si>
  <si>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</si>
  <si>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</si>
  <si>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</si>
  <si>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</si>
  <si>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</si>
  <si>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</si>
  <si>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</si>
  <si>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</si>
  <si>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</si>
  <si>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</si>
  <si>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</si>
  <si>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</si>
  <si>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</si>
  <si>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</si>
  <si>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</si>
  <si>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</si>
  <si>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</si>
  <si>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</si>
  <si>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</si>
  <si>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</si>
  <si>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</si>
  <si>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</si>
  <si>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</si>
  <si>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</si>
  <si>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</si>
  <si>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</si>
  <si>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</si>
  <si>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</si>
  <si>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</si>
  <si>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</si>
  <si>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</si>
  <si>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</si>
  <si>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</si>
  <si>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</si>
  <si>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</si>
  <si>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</si>
  <si>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</si>
  <si>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</si>
  <si>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</si>
  <si>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</si>
  <si>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</si>
  <si>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</si>
  <si>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</si>
  <si>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</si>
  <si>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</si>
  <si>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</si>
  <si>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</si>
  <si>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</si>
  <si>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</si>
  <si>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</si>
  <si>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</si>
  <si>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</si>
  <si>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</si>
  <si>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</si>
  <si>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</si>
  <si>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</si>
  <si>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</si>
  <si>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</si>
  <si>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</si>
  <si>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</si>
  <si>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</si>
  <si>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</si>
  <si>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</si>
  <si>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</si>
  <si>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</si>
  <si>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</si>
  <si>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</si>
  <si>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</si>
  <si>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</si>
  <si>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</si>
  <si>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</si>
  <si>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</si>
  <si>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</si>
  <si>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</si>
  <si>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</si>
  <si>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</si>
  <si>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</si>
  <si>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</si>
  <si>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</si>
  <si>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</si>
  <si>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</si>
  <si>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</si>
  <si>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</si>
  <si>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</si>
  <si>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</si>
  <si>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</si>
  <si>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</si>
  <si>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</si>
  <si>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</si>
  <si>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</si>
  <si>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</si>
  <si>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</si>
  <si>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</si>
  <si>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</si>
  <si>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</si>
  <si>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</si>
  <si>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</si>
  <si>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</si>
  <si>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</si>
  <si>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</si>
  <si>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</si>
  <si>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</si>
  <si>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</si>
  <si>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</si>
  <si>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</si>
  <si>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</si>
  <si>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</si>
  <si>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</si>
  <si>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</si>
  <si>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</si>
  <si>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</si>
  <si>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</si>
  <si>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</si>
  <si>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</si>
  <si>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</si>
  <si>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</si>
  <si>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</si>
  <si>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</si>
  <si>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</si>
  <si>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</si>
  <si>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</si>
  <si>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</si>
  <si>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</si>
  <si>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</si>
  <si>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</si>
  <si>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</si>
  <si>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</si>
  <si>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</si>
  <si>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</si>
  <si>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</si>
  <si>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</si>
  <si>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</si>
  <si>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</si>
  <si>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</si>
  <si>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</si>
  <si>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</si>
  <si>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</si>
  <si>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</si>
  <si>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</si>
  <si>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</si>
  <si>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</si>
  <si>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</si>
  <si>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</si>
  <si>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</si>
  <si>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</si>
  <si>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</si>
  <si>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</si>
  <si>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</si>
  <si>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</si>
  <si>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</si>
  <si>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</si>
  <si>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</si>
  <si>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</si>
  <si>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</si>
  <si>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</si>
  <si>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</si>
  <si>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</si>
  <si>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</si>
  <si>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</si>
  <si>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</si>
  <si>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</si>
  <si>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</si>
  <si>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</si>
  <si>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</si>
  <si>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</si>
  <si>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</si>
  <si>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</si>
  <si>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</si>
  <si>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</si>
  <si>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</si>
  <si>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</si>
  <si>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</si>
  <si>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</si>
  <si>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</si>
  <si>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</si>
  <si>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</si>
  <si>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</si>
  <si>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</si>
  <si>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</si>
  <si>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</si>
  <si>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</si>
  <si>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</si>
  <si>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</si>
  <si>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</si>
  <si>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</si>
  <si>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</si>
  <si>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</si>
  <si>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</si>
  <si>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</si>
  <si>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</si>
  <si>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</si>
  <si>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</si>
  <si>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</si>
  <si>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</si>
  <si>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</si>
  <si>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</si>
  <si>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</si>
  <si>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</si>
  <si>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</si>
  <si>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</si>
  <si>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</si>
  <si>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</si>
  <si>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</si>
  <si>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</si>
  <si>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</si>
  <si>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</si>
  <si>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</si>
  <si>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</si>
  <si>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</si>
  <si>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</si>
  <si>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</si>
  <si>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</si>
  <si>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</si>
  <si>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</si>
  <si>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</si>
  <si>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</si>
  <si>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</si>
  <si>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</si>
  <si>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</si>
  <si>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</si>
  <si>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</si>
  <si>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</si>
  <si>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</si>
  <si>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</si>
  <si>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</si>
  <si>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</si>
  <si>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</si>
  <si>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</si>
  <si>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</si>
  <si>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</si>
  <si>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</si>
  <si>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</si>
  <si>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</si>
  <si>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</si>
  <si>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</si>
  <si>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</si>
  <si>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</si>
  <si>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</si>
  <si>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</si>
  <si>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</si>
  <si>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</si>
  <si>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</si>
  <si>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</si>
  <si>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</si>
  <si>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</si>
  <si>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</si>
  <si>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</si>
  <si>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</si>
  <si>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</si>
  <si>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</si>
  <si>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</si>
  <si>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</si>
  <si>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</si>
  <si>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</si>
  <si>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</si>
  <si>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</si>
  <si>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</si>
  <si>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</si>
  <si>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</si>
  <si>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</si>
  <si>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</si>
  <si>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</si>
  <si>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</si>
  <si>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</si>
  <si>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</si>
  <si>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</si>
  <si>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</si>
  <si>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</si>
  <si>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</si>
  <si>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</si>
  <si>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</si>
  <si>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</si>
  <si>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</si>
  <si>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</si>
  <si>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</si>
  <si>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</si>
  <si>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</si>
  <si>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</si>
  <si>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</si>
  <si>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</si>
  <si>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</si>
  <si>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</si>
  <si>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</si>
  <si>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</si>
  <si>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</si>
  <si>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</si>
  <si>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</si>
  <si>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</si>
  <si>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</si>
  <si>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</si>
  <si>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</si>
  <si>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</si>
  <si>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</si>
  <si>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</si>
  <si>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</si>
  <si>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</si>
  <si>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</si>
  <si>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</si>
  <si>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</si>
  <si>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</si>
  <si>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</si>
  <si>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</si>
  <si>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</si>
  <si>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</si>
  <si>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</si>
  <si>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</si>
  <si>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</si>
  <si>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</si>
  <si>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</si>
  <si>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</si>
  <si>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</si>
  <si>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</si>
  <si>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</si>
  <si>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</si>
  <si>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</si>
  <si>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</si>
  <si>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</si>
  <si>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</si>
  <si>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</si>
  <si>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</si>
  <si>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</si>
  <si>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</si>
  <si>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</si>
  <si>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</si>
  <si>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</si>
  <si>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</si>
  <si>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</si>
  <si>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</si>
  <si>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</si>
  <si>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</si>
  <si>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</si>
  <si>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</si>
  <si>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</si>
  <si>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</si>
  <si>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</si>
  <si>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</si>
  <si>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</si>
  <si>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</si>
  <si>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</si>
  <si>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</si>
  <si>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</si>
  <si>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</si>
  <si>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</si>
  <si>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</si>
  <si>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</si>
  <si>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</si>
  <si>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</si>
  <si>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</si>
  <si>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</si>
  <si>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</si>
  <si>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</si>
  <si>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</si>
  <si>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</si>
  <si>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</si>
  <si>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</si>
  <si>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</si>
  <si>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</si>
  <si>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</si>
  <si>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</si>
  <si>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</si>
  <si>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</si>
  <si>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</si>
  <si>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</si>
  <si>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</si>
  <si>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</si>
  <si>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</si>
  <si>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</si>
  <si>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</si>
  <si>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</si>
  <si>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</si>
  <si>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</si>
  <si>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</si>
  <si>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</si>
  <si>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</si>
  <si>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</si>
  <si>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</si>
  <si>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</si>
  <si>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</si>
  <si>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</si>
  <si>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</si>
  <si>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</si>
  <si>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</si>
  <si>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</si>
  <si>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</si>
  <si>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</si>
  <si>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</si>
  <si>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</si>
  <si>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</si>
  <si>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</si>
  <si>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</si>
  <si>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</si>
  <si>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</si>
  <si>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</si>
  <si>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</si>
  <si>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</si>
  <si>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</si>
  <si>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</si>
  <si>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</si>
  <si>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</si>
  <si>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</si>
  <si>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</si>
  <si>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</si>
  <si>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</si>
  <si>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</si>
  <si>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</si>
  <si>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</si>
  <si>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</si>
  <si>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</si>
  <si>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</si>
  <si>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</si>
  <si>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</si>
  <si>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</si>
  <si>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</si>
  <si>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</si>
  <si>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</si>
  <si>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</si>
  <si>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</si>
  <si>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</si>
  <si>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</si>
  <si>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</si>
  <si>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</si>
  <si>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</si>
  <si>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</si>
  <si>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</si>
  <si>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</si>
  <si>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</si>
  <si>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</si>
  <si>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</si>
  <si>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</si>
  <si>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</si>
  <si>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</si>
  <si>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</si>
  <si>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</si>
  <si>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</si>
  <si>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</si>
  <si>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</si>
  <si>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</si>
  <si>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</si>
  <si>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</si>
  <si>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</si>
  <si>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</si>
  <si>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</si>
  <si>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</si>
  <si>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</si>
  <si>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</si>
  <si>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</si>
  <si>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</si>
  <si>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</si>
  <si>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</si>
  <si>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</si>
  <si>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</si>
  <si>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</si>
  <si>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</si>
  <si>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</si>
  <si>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</si>
  <si>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</si>
  <si>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</si>
  <si>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</si>
  <si>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</si>
  <si>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</si>
  <si>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</si>
  <si>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</si>
  <si>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</si>
  <si>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</si>
  <si>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</si>
  <si>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</si>
  <si>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</si>
  <si>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</si>
  <si>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</si>
  <si>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</si>
  <si>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</si>
  <si>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</si>
  <si>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</si>
  <si>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</si>
  <si>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</si>
  <si>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</si>
  <si>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</si>
  <si>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</si>
  <si>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</si>
  <si>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</si>
  <si>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</si>
  <si>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</si>
  <si>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</si>
  <si>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</si>
  <si>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</si>
  <si>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</si>
  <si>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</si>
  <si>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</si>
  <si>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</si>
  <si>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</si>
  <si>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</si>
  <si>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</si>
  <si>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</si>
  <si>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</si>
  <si>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</si>
  <si>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</si>
  <si>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</si>
  <si>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</si>
  <si>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</si>
  <si>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</si>
  <si>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</si>
  <si>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</si>
  <si>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</si>
  <si>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</si>
  <si>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</si>
  <si>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</si>
  <si>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</si>
  <si>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</si>
  <si>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</si>
  <si>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</si>
  <si>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</si>
  <si>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</si>
  <si>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</si>
  <si>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</si>
  <si>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</si>
  <si>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</si>
  <si>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</si>
  <si>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</si>
  <si>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</si>
  <si>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</si>
  <si>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</si>
  <si>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</si>
  <si>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</si>
  <si>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</si>
  <si>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</si>
  <si>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</si>
  <si>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</si>
  <si>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</si>
  <si>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</si>
  <si>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</si>
  <si>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</si>
  <si>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</si>
  <si>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</si>
  <si>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</si>
  <si>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</si>
  <si>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</si>
  <si>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</si>
  <si>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</si>
  <si>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</si>
  <si>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</si>
  <si>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</si>
  <si>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</si>
  <si>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</si>
  <si>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</si>
  <si>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</si>
  <si>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</si>
  <si>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</si>
  <si>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</si>
  <si>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</si>
  <si>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</si>
  <si>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</si>
  <si>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</si>
  <si>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</si>
  <si>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</si>
  <si>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</si>
  <si>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</si>
  <si>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</si>
  <si>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</si>
  <si>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</si>
  <si>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</si>
  <si>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</si>
  <si>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</si>
  <si>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</si>
  <si>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</si>
  <si>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</si>
  <si>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</si>
  <si>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</si>
  <si>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</si>
  <si>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</si>
  <si>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</si>
  <si>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</si>
  <si>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</si>
  <si>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</si>
  <si>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</si>
  <si>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</si>
  <si>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</si>
  <si>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</si>
  <si>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</si>
  <si>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</si>
  <si>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</si>
  <si>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</si>
  <si>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</si>
  <si>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</si>
  <si>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</si>
  <si>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</si>
  <si>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</si>
  <si>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</si>
  <si>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</si>
  <si>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</si>
  <si>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</si>
  <si>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</si>
  <si>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</si>
  <si>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</si>
  <si>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</si>
  <si>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</si>
  <si>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</si>
  <si>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</si>
  <si>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</si>
  <si>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</si>
  <si>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</si>
  <si>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</si>
  <si>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</si>
  <si>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</si>
  <si>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</si>
  <si>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</si>
  <si>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</si>
  <si>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</si>
  <si>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</si>
  <si>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</si>
  <si>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</si>
  <si>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</si>
  <si>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</si>
  <si>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</si>
  <si>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</si>
  <si>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</si>
  <si>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</si>
  <si>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</si>
  <si>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</si>
  <si>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</si>
  <si>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</si>
  <si>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</si>
  <si>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</si>
  <si>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</si>
  <si>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</si>
  <si>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</si>
  <si>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</si>
  <si>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</si>
  <si>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</si>
  <si>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</si>
  <si>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</si>
  <si>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</si>
  <si>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</si>
  <si>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</si>
  <si>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</si>
  <si>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</si>
  <si>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</si>
  <si>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</si>
  <si>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</si>
  <si>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</si>
  <si>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</si>
  <si>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</si>
  <si>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</si>
  <si>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</si>
  <si>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</si>
  <si>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</si>
  <si>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</si>
  <si>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</si>
  <si>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</si>
  <si>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</si>
  <si>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</si>
  <si>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</si>
  <si>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</si>
  <si>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</si>
  <si>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</si>
  <si>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</si>
  <si>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</si>
  <si>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</si>
  <si>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</si>
  <si>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</si>
  <si>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</si>
  <si>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</si>
  <si>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</si>
  <si>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</si>
  <si>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</si>
  <si>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</si>
  <si>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</si>
  <si>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</si>
  <si>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</si>
  <si>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</si>
  <si>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</si>
  <si>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</si>
  <si>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</si>
  <si>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</si>
  <si>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</si>
  <si>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</si>
  <si>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</si>
  <si>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</si>
  <si>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</si>
  <si>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</si>
  <si>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</si>
  <si>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</si>
  <si>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</si>
  <si>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</si>
  <si>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</si>
  <si>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</si>
  <si>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</si>
  <si>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</si>
  <si>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</si>
  <si>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</si>
  <si>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</si>
  <si>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</si>
  <si>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</si>
  <si>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</si>
  <si>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</si>
  <si>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</si>
  <si>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</si>
  <si>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</si>
  <si>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</si>
  <si>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</si>
  <si>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</si>
  <si>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</si>
  <si>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</si>
  <si>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</si>
  <si>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</si>
  <si>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</si>
  <si>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</si>
  <si>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</si>
  <si>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</si>
  <si>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</si>
  <si>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</si>
  <si>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</si>
  <si>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</si>
  <si>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</si>
  <si>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</si>
  <si>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</si>
  <si>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</si>
  <si>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</si>
  <si>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</si>
  <si>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</si>
  <si>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</si>
  <si>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</si>
  <si>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</si>
  <si>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</si>
  <si>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</si>
  <si>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</si>
  <si>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</si>
  <si>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</si>
  <si>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</si>
  <si>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</si>
  <si>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</si>
  <si>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</si>
  <si>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</si>
  <si>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</si>
  <si>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</si>
  <si>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</si>
  <si>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</si>
  <si>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</si>
  <si>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</si>
  <si>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</si>
  <si>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</si>
  <si>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</si>
  <si>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</si>
  <si>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</si>
  <si>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</si>
  <si>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</si>
  <si>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</si>
  <si>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</si>
  <si>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</si>
  <si>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</si>
  <si>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</si>
  <si>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</si>
  <si>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</si>
  <si>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</si>
  <si>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</si>
  <si>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</si>
  <si>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</si>
  <si>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</si>
  <si>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</si>
  <si>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</si>
  <si>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</si>
  <si>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</si>
  <si>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</si>
  <si>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</si>
  <si>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</si>
  <si>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</si>
  <si>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</si>
  <si>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</si>
  <si>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</si>
  <si>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</si>
  <si>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</si>
  <si>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</si>
  <si>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</si>
  <si>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</si>
  <si>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</si>
  <si>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</si>
  <si>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</si>
  <si>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</si>
  <si>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</si>
  <si>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</si>
  <si>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</si>
  <si>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</si>
  <si>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</si>
  <si>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</si>
  <si>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</si>
  <si>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</si>
  <si>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</si>
  <si>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</si>
  <si>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</si>
  <si>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</si>
  <si>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</si>
  <si>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</si>
  <si>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</si>
  <si>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</si>
  <si>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</si>
  <si>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</si>
  <si>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</si>
  <si>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</si>
  <si>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</si>
  <si>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</si>
  <si>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</si>
  <si>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</si>
  <si>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</si>
  <si>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</si>
  <si>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</si>
  <si>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</si>
  <si>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</si>
  <si>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</si>
  <si>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</si>
  <si>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</si>
  <si>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</si>
  <si>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</si>
  <si>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</si>
  <si>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</si>
  <si>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</si>
  <si>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</si>
  <si>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</si>
  <si>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</si>
  <si>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</si>
  <si>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</si>
  <si>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</si>
  <si>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</si>
  <si>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</si>
  <si>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</si>
  <si>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</si>
  <si>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</si>
  <si>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</si>
  <si>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</si>
  <si>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</si>
  <si>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</si>
  <si>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</si>
  <si>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</si>
  <si>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</si>
  <si>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</si>
  <si>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</si>
  <si>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</si>
  <si>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</si>
  <si>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</si>
  <si>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</si>
  <si>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</si>
  <si>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</si>
  <si>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</si>
  <si>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</si>
  <si>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</si>
  <si>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</si>
  <si>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</si>
  <si>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</si>
  <si>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</si>
  <si>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</si>
  <si>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</si>
  <si>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</si>
  <si>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</si>
  <si>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</si>
  <si>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</si>
  <si>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</si>
  <si>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</si>
  <si>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</si>
  <si>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</si>
  <si>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</si>
  <si>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</si>
  <si>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</si>
  <si>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</si>
  <si>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</si>
  <si>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</si>
  <si>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</si>
  <si>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</si>
  <si>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</si>
  <si>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</si>
  <si>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</si>
  <si>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</si>
  <si>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</si>
  <si>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</si>
  <si>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</si>
  <si>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</si>
  <si>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</si>
  <si>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</si>
  <si>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</si>
  <si>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</si>
  <si>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</si>
  <si>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</si>
  <si>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</si>
  <si>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</si>
  <si>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</si>
  <si>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</si>
  <si>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</si>
  <si>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</si>
  <si>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</si>
  <si>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</si>
  <si>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</si>
  <si>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</si>
  <si>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</si>
  <si>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</si>
  <si>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</si>
  <si>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</si>
  <si>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</si>
  <si>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</si>
  <si>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</si>
  <si>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</si>
  <si>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</si>
  <si>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</si>
  <si>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</si>
  <si>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</si>
  <si>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</si>
  <si>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</si>
  <si>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</si>
  <si>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</si>
  <si>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</si>
  <si>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</si>
  <si>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</si>
  <si>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</si>
  <si>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</si>
  <si>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</si>
  <si>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</si>
  <si>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</si>
  <si>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</si>
  <si>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</si>
  <si>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</si>
  <si>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</si>
  <si>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</si>
  <si>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</si>
  <si>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</si>
  <si>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</si>
  <si>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</si>
  <si>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</si>
  <si>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</si>
  <si>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</si>
  <si>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</si>
  <si>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</si>
  <si>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</si>
  <si>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</si>
  <si>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</si>
  <si>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</si>
  <si>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</si>
  <si>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</si>
  <si>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</si>
  <si>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</si>
  <si>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</si>
  <si>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</si>
  <si>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</si>
  <si>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</si>
  <si>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</si>
  <si>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</si>
  <si>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</si>
  <si>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</si>
  <si>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</si>
  <si>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</si>
  <si>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</si>
  <si>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</si>
  <si>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</si>
  <si>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</si>
  <si>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</si>
  <si>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</si>
  <si>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</si>
  <si>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</si>
  <si>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</si>
  <si>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</si>
  <si>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</si>
  <si>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</si>
  <si>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</si>
  <si>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</si>
  <si>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</si>
  <si>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</si>
  <si>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</si>
  <si>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</si>
  <si>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</si>
  <si>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</si>
  <si>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</si>
  <si>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</si>
  <si>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</si>
  <si>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</si>
  <si>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</si>
  <si>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</si>
  <si>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</si>
  <si>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</si>
  <si>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</si>
  <si>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</si>
  <si>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</si>
  <si>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</si>
  <si>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</si>
  <si>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</si>
  <si>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</si>
  <si>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</si>
  <si>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</si>
  <si>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</si>
  <si>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</si>
  <si>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</si>
  <si>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</si>
  <si>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</si>
  <si>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</si>
  <si>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</si>
  <si>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</si>
  <si>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</si>
  <si>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</si>
  <si>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</si>
  <si>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</si>
  <si>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</si>
  <si>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</si>
  <si>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</si>
  <si>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</si>
  <si>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</si>
  <si>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</si>
  <si>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</si>
  <si>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</si>
  <si>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</si>
  <si>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</si>
  <si>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</si>
  <si>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</si>
  <si>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</si>
  <si>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</si>
  <si>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</si>
  <si>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</si>
  <si>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</si>
  <si>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</si>
  <si>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</si>
  <si>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</si>
  <si>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</si>
  <si>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</si>
  <si>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</si>
  <si>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</si>
  <si>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</si>
  <si>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</si>
  <si>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</si>
  <si>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</si>
  <si>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</si>
  <si>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</si>
  <si>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</si>
  <si>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</si>
  <si>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</si>
  <si>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</si>
  <si>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</si>
  <si>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</si>
  <si>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</si>
  <si>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</si>
  <si>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</si>
  <si>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</si>
  <si>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</si>
  <si>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</si>
  <si>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</si>
  <si>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</si>
  <si>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</si>
  <si>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</si>
  <si>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</si>
  <si>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</si>
  <si>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</si>
  <si>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</si>
  <si>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</si>
  <si>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</si>
  <si>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</si>
  <si>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</si>
  <si>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</si>
  <si>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</si>
  <si>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</si>
  <si>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</si>
  <si>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</si>
  <si>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</si>
  <si>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</si>
  <si>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</si>
  <si>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</si>
  <si>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</si>
  <si>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</si>
  <si>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</si>
  <si>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</si>
  <si>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</si>
  <si>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</si>
  <si>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</si>
  <si>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</si>
  <si>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</si>
  <si>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</si>
  <si>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</si>
  <si>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</si>
  <si>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</si>
  <si>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</si>
  <si>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</si>
  <si>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</si>
  <si>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</si>
  <si>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</si>
  <si>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</si>
  <si>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</si>
  <si>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</si>
  <si>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</si>
  <si>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</si>
  <si>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</si>
  <si>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</si>
  <si>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</si>
  <si>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</si>
  <si>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</si>
  <si>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</si>
  <si>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</si>
  <si>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</si>
  <si>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</si>
  <si>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</si>
  <si>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</si>
  <si>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</si>
  <si>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</si>
  <si>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</si>
  <si>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</si>
  <si>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</si>
  <si>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</si>
  <si>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</si>
  <si>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</si>
  <si>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</si>
  <si>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</si>
  <si>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</si>
  <si>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</si>
  <si>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</si>
  <si>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</si>
  <si>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</si>
  <si>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</si>
  <si>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</si>
  <si>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</si>
  <si>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</si>
  <si>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</si>
  <si>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</si>
  <si>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</si>
  <si>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</si>
  <si>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</si>
  <si>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</si>
  <si>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</si>
  <si>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</si>
  <si>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</si>
  <si>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</si>
  <si>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</si>
  <si>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</si>
  <si>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</si>
  <si>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</si>
  <si>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</si>
  <si>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</si>
  <si>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</si>
  <si>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</si>
  <si>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</si>
  <si>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</si>
  <si>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</si>
  <si>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</si>
  <si>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</si>
  <si>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</si>
  <si>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</si>
  <si>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</si>
  <si>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</si>
  <si>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</si>
  <si>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</si>
  <si>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</si>
  <si>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</si>
  <si>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</si>
  <si>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</si>
  <si>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</si>
  <si>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</si>
  <si>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</si>
  <si>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</si>
  <si>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</si>
  <si>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</si>
  <si>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</si>
  <si>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</si>
  <si>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</si>
  <si>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</si>
  <si>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</si>
  <si>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</si>
  <si>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</si>
  <si>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</si>
  <si>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</si>
  <si>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</si>
  <si>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</si>
  <si>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</si>
  <si>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</si>
  <si>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</si>
  <si>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</si>
  <si>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</si>
  <si>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</si>
  <si>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</si>
  <si>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</si>
  <si>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</si>
  <si>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</si>
  <si>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</si>
  <si>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</si>
  <si>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</si>
  <si>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</si>
  <si>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</si>
  <si>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</si>
  <si>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</si>
  <si>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</si>
  <si>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</si>
  <si>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</si>
  <si>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</si>
  <si>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</si>
  <si>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</si>
  <si>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</si>
  <si>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</si>
  <si>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</si>
  <si>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</si>
  <si>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</si>
  <si>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</si>
  <si>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</si>
  <si>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</si>
  <si>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</si>
  <si>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</si>
  <si>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</si>
  <si>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</si>
  <si>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</si>
  <si>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</si>
  <si>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</si>
  <si>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</si>
  <si>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</si>
  <si>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</si>
  <si>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</si>
  <si>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</si>
  <si>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</si>
  <si>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</si>
  <si>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</si>
  <si>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</si>
  <si>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</si>
  <si>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</si>
  <si>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</si>
  <si>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</si>
  <si>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</si>
  <si>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</si>
  <si>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</si>
  <si>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</si>
  <si>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</si>
  <si>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</si>
  <si>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</si>
  <si>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</si>
  <si>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</si>
  <si>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</si>
  <si>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</si>
  <si>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</si>
  <si>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</si>
  <si>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</si>
  <si>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</si>
  <si>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</si>
  <si>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</si>
  <si>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</si>
  <si>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</si>
  <si>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</si>
  <si>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</si>
  <si>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</si>
  <si>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</si>
  <si>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</si>
  <si>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</si>
  <si>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</si>
  <si>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</si>
  <si>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</si>
  <si>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</si>
  <si>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</si>
  <si>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</si>
  <si>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</si>
  <si>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</si>
  <si>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</si>
  <si>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</si>
  <si>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</si>
  <si>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</si>
  <si>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</si>
  <si>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</si>
  <si>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</si>
  <si>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</si>
  <si>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</si>
  <si>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</si>
  <si>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</si>
  <si>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</si>
  <si>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</si>
  <si>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</si>
  <si>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</si>
  <si>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</si>
  <si>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</si>
  <si>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</si>
  <si>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</si>
  <si>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</si>
  <si>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</si>
  <si>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</si>
  <si>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</si>
  <si>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</si>
  <si>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</si>
  <si>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</si>
  <si>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</si>
  <si>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</si>
  <si>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</si>
  <si>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</si>
  <si>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</si>
  <si>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</si>
  <si>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</si>
  <si>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</si>
  <si>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</si>
  <si>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</si>
  <si>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</si>
  <si>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</si>
  <si>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</si>
  <si>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</si>
  <si>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</si>
  <si>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</si>
  <si>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</si>
  <si>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</si>
  <si>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</si>
  <si>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</si>
  <si>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</si>
  <si>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</si>
  <si>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</si>
  <si>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</si>
  <si>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</si>
  <si>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</si>
  <si>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</si>
  <si>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</si>
  <si>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</si>
  <si>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</si>
  <si>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</si>
  <si>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</si>
  <si>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</si>
  <si>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</si>
  <si>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</si>
  <si>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</si>
  <si>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</si>
  <si>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</si>
  <si>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</si>
  <si>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</si>
  <si>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</si>
  <si>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</si>
  <si>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</si>
  <si>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</si>
  <si>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</si>
  <si>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</si>
  <si>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</si>
  <si>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</si>
  <si>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</si>
  <si>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</si>
  <si>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</si>
  <si>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</si>
  <si>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</si>
  <si>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</si>
  <si>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</si>
  <si>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</si>
  <si>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</si>
  <si>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</si>
  <si>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</si>
  <si>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</si>
  <si>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</si>
  <si>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</si>
  <si>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</si>
  <si>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</si>
  <si>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</si>
  <si>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</si>
  <si>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</si>
  <si>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</si>
  <si>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</si>
  <si>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</si>
  <si>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</si>
  <si>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</si>
  <si>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</si>
  <si>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</si>
  <si>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</si>
  <si>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</si>
  <si>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</si>
  <si>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</si>
  <si>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</si>
  <si>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</si>
  <si>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</si>
  <si>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</si>
  <si>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</si>
  <si>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</si>
  <si>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</si>
  <si>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</si>
  <si>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</si>
  <si>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</si>
  <si>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</si>
  <si>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</si>
  <si>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</si>
  <si>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</si>
  <si>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</si>
  <si>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</si>
  <si>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</si>
  <si>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</si>
  <si>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</si>
  <si>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</si>
  <si>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</si>
  <si>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</si>
  <si>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</si>
  <si>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</si>
  <si>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</si>
  <si>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</si>
  <si>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</si>
  <si>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</si>
  <si>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</si>
  <si>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</si>
  <si>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</si>
  <si>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</si>
  <si>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</si>
  <si>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</si>
  <si>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</si>
  <si>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</si>
  <si>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</si>
  <si>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</si>
  <si>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</si>
  <si>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</si>
  <si>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</si>
  <si>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</si>
  <si>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</si>
  <si>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</si>
  <si>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</si>
  <si>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</si>
  <si>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</si>
  <si>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</si>
  <si>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</si>
  <si>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</si>
  <si>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</si>
  <si>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</si>
  <si>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</si>
  <si>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</si>
  <si>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</si>
  <si>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</si>
  <si>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</si>
  <si>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</si>
  <si>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</si>
  <si>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</si>
  <si>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</si>
  <si>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</si>
  <si>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</si>
  <si>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</si>
  <si>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</si>
  <si>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</si>
  <si>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</si>
  <si>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</si>
  <si>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</si>
  <si>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</si>
  <si>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</si>
  <si>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</si>
  <si>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</si>
  <si>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</si>
  <si>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</si>
  <si>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</si>
  <si>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</si>
  <si>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</si>
  <si>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</si>
  <si>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</si>
  <si>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</si>
  <si>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</si>
  <si>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</si>
  <si>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</si>
  <si>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</si>
  <si>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</si>
  <si>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</si>
  <si>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</si>
  <si>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</si>
  <si>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</si>
  <si>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</si>
  <si>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</si>
  <si>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</si>
  <si>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</si>
  <si>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</si>
  <si>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</si>
  <si>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</si>
  <si>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</si>
  <si>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</si>
  <si>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</si>
  <si>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</si>
  <si>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</si>
  <si>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</si>
  <si>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</si>
  <si>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</si>
  <si>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</si>
  <si>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</si>
  <si>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</si>
  <si>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</si>
  <si>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</si>
  <si>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</si>
  <si>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</si>
  <si>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</si>
  <si>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</si>
  <si>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</si>
  <si>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</si>
  <si>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</si>
  <si>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</si>
  <si>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</si>
  <si>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</si>
  <si>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</si>
  <si>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</si>
  <si>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</si>
  <si>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</si>
  <si>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</si>
  <si>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</si>
  <si>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</si>
  <si>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</si>
  <si>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</si>
  <si>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</si>
  <si>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</si>
  <si>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</si>
  <si>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</si>
  <si>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</si>
  <si>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</si>
  <si>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</si>
  <si>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</si>
  <si>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</si>
  <si>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</si>
  <si>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</si>
  <si>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</si>
  <si>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</si>
  <si>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</si>
  <si>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</si>
  <si>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</si>
  <si>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</si>
  <si>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</si>
  <si>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</si>
  <si>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</si>
  <si>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</si>
  <si>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</si>
  <si>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</si>
  <si>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</si>
  <si>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</si>
  <si>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</si>
  <si>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</si>
  <si>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</si>
  <si>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</si>
  <si>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</si>
  <si>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</si>
  <si>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</si>
  <si>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</si>
  <si>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</si>
  <si>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</si>
  <si>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</si>
  <si>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</si>
  <si>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</si>
  <si>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</si>
  <si>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</si>
  <si>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</si>
  <si>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</si>
  <si>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</si>
  <si>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</si>
  <si>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</si>
  <si>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</si>
  <si>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</si>
  <si>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</si>
  <si>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</si>
  <si>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</si>
  <si>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</si>
  <si>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</si>
  <si>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</si>
  <si>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</si>
  <si>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</si>
  <si>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</si>
  <si>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</si>
  <si>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</si>
  <si>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</si>
  <si>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</si>
  <si>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</si>
  <si>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</si>
  <si>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</si>
  <si>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</si>
  <si>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</si>
  <si>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</si>
  <si>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</si>
  <si>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</si>
  <si>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</si>
  <si>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</si>
  <si>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</si>
  <si>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</si>
  <si>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</si>
  <si>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</si>
  <si>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</si>
  <si>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</si>
  <si>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</si>
  <si>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</si>
  <si>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</si>
  <si>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</si>
  <si>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</si>
  <si>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</si>
  <si>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</si>
  <si>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</si>
  <si>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</si>
  <si>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</si>
  <si>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</si>
  <si>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</si>
  <si>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</si>
  <si>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</si>
  <si>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</si>
  <si>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</si>
  <si>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</si>
  <si>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</si>
  <si>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</si>
  <si>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</si>
  <si>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</si>
  <si>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</si>
  <si>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</si>
  <si>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</si>
  <si>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</si>
  <si>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</si>
  <si>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</si>
  <si>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</si>
  <si>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</si>
  <si>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</si>
  <si>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</si>
  <si>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</si>
  <si>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</si>
  <si>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</si>
  <si>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</si>
  <si>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</si>
  <si>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</si>
  <si>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</si>
  <si>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</si>
  <si>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</si>
  <si>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</si>
  <si>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</si>
  <si>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</si>
  <si>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</si>
  <si>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</si>
  <si>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</si>
  <si>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</si>
  <si>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</si>
  <si>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</si>
  <si>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</si>
  <si>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</si>
  <si>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</si>
  <si>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</si>
  <si>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</si>
  <si>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</si>
  <si>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</si>
  <si>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</si>
  <si>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</si>
  <si>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</si>
  <si>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</si>
  <si>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</si>
  <si>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</si>
  <si>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</si>
  <si>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</si>
  <si>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</si>
  <si>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</si>
  <si>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</si>
  <si>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</si>
  <si>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</si>
  <si>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</si>
  <si>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</si>
  <si>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</si>
  <si>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</si>
  <si>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</si>
  <si>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</si>
  <si>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</si>
  <si>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</si>
  <si>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</si>
  <si>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</si>
  <si>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</si>
  <si>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</si>
  <si>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</si>
  <si>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</si>
  <si>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</si>
  <si>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</si>
  <si>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</si>
  <si>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</si>
  <si>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</si>
  <si>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</si>
  <si>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</si>
  <si>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</si>
  <si>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</si>
  <si>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</si>
  <si>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</si>
  <si>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</si>
  <si>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</si>
  <si>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</si>
  <si>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</si>
  <si>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</si>
  <si>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</si>
  <si>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</si>
  <si>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</si>
  <si>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</si>
  <si>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</si>
  <si>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</si>
  <si>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</si>
  <si>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</si>
  <si>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</si>
  <si>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</si>
  <si>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</si>
  <si>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</si>
  <si>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</si>
  <si>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</si>
  <si>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</si>
  <si>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</si>
  <si>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</si>
  <si>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</si>
  <si>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</si>
  <si>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</si>
  <si>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</si>
  <si>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</si>
  <si>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</si>
  <si>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</si>
  <si>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</si>
  <si>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</si>
  <si>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</si>
  <si>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</si>
  <si>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</si>
  <si>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</si>
  <si>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</si>
  <si>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</si>
  <si>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</si>
  <si>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</si>
  <si>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</si>
  <si>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</si>
  <si>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</si>
  <si>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</si>
  <si>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</si>
  <si>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</si>
  <si>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</si>
  <si>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</si>
  <si>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</si>
  <si>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</si>
  <si>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</si>
  <si>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</si>
  <si>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</si>
  <si>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</si>
  <si>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</si>
  <si>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</si>
  <si>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</si>
  <si>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</si>
  <si>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</si>
  <si>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</si>
  <si>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</si>
  <si>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</si>
  <si>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</si>
  <si>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</si>
  <si>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</si>
  <si>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</si>
  <si>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</si>
  <si>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</si>
  <si>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</si>
  <si>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</si>
  <si>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</si>
  <si>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</si>
  <si>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</si>
  <si>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</si>
  <si>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</si>
  <si>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</si>
  <si>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</si>
  <si>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</si>
  <si>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</si>
  <si>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</si>
  <si>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</si>
  <si>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</si>
  <si>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</si>
  <si>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</si>
  <si>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</si>
  <si>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</si>
  <si>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</si>
  <si>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</si>
  <si>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</si>
  <si>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</si>
  <si>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</si>
  <si>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</si>
  <si>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</si>
  <si>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</si>
  <si>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</si>
  <si>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</si>
  <si>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</si>
  <si>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</si>
  <si>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</si>
  <si>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</si>
  <si>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</si>
  <si>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</si>
  <si>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</si>
  <si>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</si>
  <si>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</si>
  <si>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</si>
  <si>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</si>
  <si>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</si>
  <si>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</si>
  <si>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</si>
  <si>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</si>
  <si>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</si>
  <si>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</si>
  <si>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</si>
  <si>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</si>
  <si>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</si>
  <si>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</si>
  <si>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</si>
  <si>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</si>
  <si>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</si>
  <si>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</si>
  <si>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</si>
  <si>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</si>
  <si>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</si>
  <si>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</si>
  <si>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</si>
  <si>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</si>
  <si>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</si>
  <si>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</si>
  <si>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</si>
  <si>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</si>
  <si>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</si>
  <si>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</si>
  <si>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</si>
  <si>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</si>
  <si>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</si>
  <si>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</si>
  <si>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</si>
  <si>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</si>
  <si>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</si>
  <si>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</si>
  <si>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</si>
  <si>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</si>
  <si>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</si>
  <si>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</si>
  <si>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</si>
  <si>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</si>
  <si>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</si>
  <si>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</si>
  <si>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</si>
  <si>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</si>
  <si>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</si>
  <si>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</si>
  <si>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</si>
  <si>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</si>
  <si>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</si>
  <si>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</si>
  <si>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</si>
  <si>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</si>
  <si>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</si>
  <si>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</si>
  <si>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</si>
  <si>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</si>
  <si>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</si>
  <si>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</si>
  <si>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</si>
  <si>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</si>
  <si>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</si>
  <si>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</si>
  <si>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</si>
  <si>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</si>
  <si>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</si>
  <si>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</si>
  <si>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</si>
  <si>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</si>
  <si>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</si>
  <si>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</si>
  <si>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</si>
  <si>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</si>
  <si>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</si>
  <si>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</si>
  <si>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</si>
  <si>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</si>
  <si>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</si>
  <si>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</si>
  <si>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</si>
  <si>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</si>
  <si>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</si>
  <si>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</si>
  <si>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</si>
  <si>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</si>
  <si>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</si>
  <si>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</si>
  <si>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</si>
  <si>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</si>
  <si>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</si>
  <si>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</si>
  <si>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</si>
  <si>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</si>
  <si>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</si>
  <si>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</si>
  <si>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</si>
  <si>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</si>
  <si>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</si>
  <si>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</si>
  <si>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</si>
  <si>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</si>
  <si>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</si>
  <si>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</si>
  <si>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</si>
  <si>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</si>
  <si>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</si>
  <si>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</si>
  <si>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</si>
  <si>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</si>
  <si>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</si>
  <si>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</si>
  <si>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</si>
  <si>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</si>
  <si>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</si>
  <si>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</si>
  <si>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</si>
  <si>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</si>
  <si>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</si>
  <si>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</si>
  <si>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</si>
  <si>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</si>
  <si>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</si>
  <si>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</si>
  <si>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</si>
  <si>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</si>
  <si>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</si>
  <si>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</si>
  <si>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</si>
  <si>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</si>
  <si>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</si>
  <si>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</si>
  <si>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</si>
  <si>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</si>
  <si>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</si>
  <si>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</si>
  <si>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</si>
  <si>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</si>
  <si>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</si>
  <si>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</si>
  <si>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</si>
  <si>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</si>
  <si>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</si>
  <si>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</si>
  <si>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</si>
  <si>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</si>
  <si>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</si>
  <si>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</si>
  <si>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</si>
  <si>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</si>
  <si>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</si>
  <si>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</si>
  <si>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</si>
  <si>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</si>
  <si>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</si>
  <si>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</si>
  <si>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</si>
  <si>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</si>
  <si>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</si>
  <si>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</si>
  <si>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</si>
  <si>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</si>
  <si>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</si>
  <si>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</si>
  <si>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</si>
  <si>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</si>
  <si>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</si>
  <si>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</si>
  <si>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</si>
  <si>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</si>
  <si>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</si>
  <si>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</si>
  <si>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</si>
  <si>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</si>
  <si>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</si>
  <si>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</si>
  <si>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</si>
  <si>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</si>
  <si>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</si>
  <si>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</si>
  <si>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</si>
  <si>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</si>
  <si>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</si>
  <si>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</si>
  <si>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</si>
  <si>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</si>
  <si>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</si>
  <si>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</si>
  <si>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</si>
  <si>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</si>
  <si>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</si>
  <si>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</si>
  <si>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</si>
  <si>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</si>
  <si>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</si>
  <si>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</si>
  <si>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</si>
  <si>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</si>
  <si>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</si>
  <si>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</si>
  <si>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</si>
  <si>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</si>
  <si>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</si>
  <si>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</si>
  <si>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</si>
  <si>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</si>
  <si>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</si>
  <si>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</si>
  <si>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</si>
  <si>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</si>
  <si>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</si>
  <si>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</si>
  <si>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</si>
  <si>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</si>
  <si>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</si>
  <si>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</si>
  <si>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</si>
  <si>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</si>
  <si>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</si>
  <si>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</si>
  <si>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</si>
  <si>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</si>
  <si>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</si>
  <si>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</si>
  <si>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</si>
  <si>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</si>
  <si>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</si>
  <si>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</si>
  <si>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</si>
  <si>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</si>
  <si>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</si>
  <si>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</si>
  <si>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</si>
  <si>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</si>
  <si>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</si>
  <si>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</si>
  <si>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</si>
  <si>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</si>
  <si>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</si>
  <si>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</si>
  <si>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</si>
  <si>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</si>
  <si>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</si>
  <si>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</si>
  <si>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</si>
  <si>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</si>
  <si>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</si>
  <si>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</si>
  <si>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</si>
  <si>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</si>
  <si>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</si>
  <si>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</si>
  <si>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</si>
  <si>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</si>
  <si>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</si>
  <si>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</si>
  <si>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</si>
  <si>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</si>
  <si>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</si>
  <si>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</si>
  <si>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</si>
  <si>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</si>
  <si>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</si>
  <si>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</si>
  <si>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</si>
  <si>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</si>
  <si>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</si>
  <si>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</si>
  <si>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</si>
  <si>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</si>
  <si>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</si>
  <si>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</si>
  <si>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</si>
  <si>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</si>
  <si>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</si>
  <si>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</si>
  <si>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</si>
  <si>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</si>
  <si>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</si>
  <si>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</si>
  <si>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</si>
  <si>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</si>
  <si>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</si>
  <si>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</si>
  <si>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</si>
  <si>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</si>
  <si>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</si>
  <si>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</si>
  <si>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</si>
  <si>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</si>
  <si>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</si>
  <si>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</si>
  <si>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</si>
  <si>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</si>
  <si>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</si>
  <si>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</si>
  <si>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</si>
  <si>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</si>
  <si>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</si>
  <si>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</si>
  <si>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</si>
  <si>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</si>
  <si>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</si>
  <si>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</si>
  <si>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</si>
  <si>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</si>
  <si>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</si>
  <si>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</si>
  <si>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</si>
  <si>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</si>
  <si>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</si>
  <si>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</si>
  <si>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</si>
  <si>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</si>
  <si>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</si>
  <si>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</si>
  <si>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</si>
  <si>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</si>
  <si>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</si>
  <si>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</si>
  <si>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</si>
  <si>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</si>
  <si>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</si>
  <si>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</si>
  <si>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</si>
  <si>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</si>
  <si>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</si>
  <si>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</si>
  <si>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</si>
  <si>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</si>
  <si>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</si>
  <si>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</si>
  <si>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</si>
  <si>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</si>
  <si>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</si>
  <si>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</si>
  <si>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</si>
  <si>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</si>
  <si>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</si>
  <si>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</si>
  <si>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</si>
  <si>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</si>
  <si>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</si>
  <si>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</si>
  <si>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</si>
  <si>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</si>
  <si>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</si>
  <si>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</si>
  <si>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</si>
  <si>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</si>
  <si>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</si>
  <si>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</si>
  <si>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</si>
  <si>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</si>
  <si>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</si>
  <si>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</si>
  <si>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</si>
  <si>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</si>
  <si>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</si>
  <si>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</si>
  <si>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</si>
  <si>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</si>
  <si>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</si>
  <si>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</si>
  <si>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</si>
  <si>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</si>
  <si>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</si>
  <si>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</si>
  <si>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</si>
  <si>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</si>
  <si>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</si>
  <si>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</si>
  <si>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</si>
  <si>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</si>
  <si>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</si>
  <si>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</si>
  <si>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</si>
  <si>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</si>
  <si>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</si>
  <si>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</si>
  <si>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</si>
  <si>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</si>
  <si>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</si>
  <si>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</si>
  <si>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</si>
  <si>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</si>
  <si>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</si>
  <si>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</si>
  <si>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</si>
  <si>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</si>
  <si>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</si>
  <si>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</si>
  <si>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</si>
  <si>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</si>
  <si>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</si>
  <si>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</si>
  <si>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</si>
  <si>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</si>
  <si>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</si>
  <si>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</si>
  <si>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</si>
  <si>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</si>
  <si>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</si>
  <si>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</si>
  <si>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</si>
  <si>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</si>
  <si>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</si>
  <si>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</si>
  <si>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</si>
  <si>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</si>
  <si>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</si>
  <si>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</si>
  <si>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</si>
  <si>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</si>
  <si>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</si>
  <si>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</si>
  <si>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</si>
  <si>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</si>
  <si>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</si>
  <si>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</si>
  <si>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</si>
  <si>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</si>
  <si>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</si>
  <si>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</si>
  <si>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</si>
  <si>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</si>
  <si>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</si>
  <si>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</si>
  <si>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</si>
  <si>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</si>
  <si>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</si>
  <si>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</si>
  <si>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</si>
  <si>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</si>
  <si>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</si>
  <si>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</si>
  <si>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</si>
  <si>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</si>
  <si>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</si>
  <si>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</si>
  <si>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</si>
  <si>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</si>
  <si>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</si>
  <si>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</si>
  <si>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</si>
  <si>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</si>
  <si>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</si>
  <si>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</si>
  <si>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</si>
  <si>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</si>
  <si>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</si>
  <si>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</si>
  <si>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</si>
  <si>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</si>
  <si>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</si>
  <si>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</si>
  <si>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</si>
  <si>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</si>
  <si>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</si>
  <si>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</si>
  <si>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</si>
  <si>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</si>
  <si>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</si>
  <si>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</si>
  <si>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</si>
  <si>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</si>
  <si>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</si>
  <si>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</si>
  <si>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</si>
  <si>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</si>
  <si>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</si>
  <si>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</si>
  <si>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</si>
  <si>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</si>
  <si>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</si>
  <si>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</si>
  <si>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</si>
  <si>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</si>
  <si>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</si>
  <si>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</si>
  <si>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</si>
  <si>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</si>
  <si>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</si>
  <si>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</si>
  <si>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</si>
  <si>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</si>
  <si>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</si>
  <si>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</si>
  <si>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</si>
  <si>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</si>
  <si>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</si>
  <si>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</si>
  <si>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</si>
  <si>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</si>
  <si>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</si>
  <si>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</si>
  <si>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</si>
  <si>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</si>
  <si>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</si>
  <si>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</si>
  <si>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</si>
  <si>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</si>
  <si>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</si>
  <si>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</si>
  <si>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</si>
  <si>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</si>
  <si>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</si>
  <si>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</si>
  <si>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</si>
  <si>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</si>
  <si>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</si>
  <si>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</si>
  <si>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</si>
  <si>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</si>
  <si>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</si>
  <si>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</si>
  <si>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</si>
  <si>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</si>
  <si>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</si>
  <si>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</si>
  <si>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</si>
  <si>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</si>
  <si>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</si>
  <si>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</si>
  <si>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</si>
  <si>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</si>
  <si>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</si>
  <si>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</si>
  <si>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</si>
  <si>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</si>
  <si>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</si>
  <si>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</si>
  <si>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</si>
  <si>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</si>
  <si>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</si>
  <si>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</si>
  <si>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</si>
  <si>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</si>
  <si>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</si>
  <si>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</si>
  <si>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</si>
  <si>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</si>
  <si>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</si>
  <si>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</si>
  <si>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</si>
  <si>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</si>
  <si>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</si>
  <si>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</si>
  <si>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</si>
  <si>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</si>
  <si>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</si>
  <si>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</si>
  <si>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</si>
  <si>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</si>
  <si>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</si>
  <si>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</si>
  <si>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</si>
  <si>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</si>
  <si>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</si>
  <si>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</si>
  <si>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</si>
  <si>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</si>
  <si>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</si>
  <si>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</si>
  <si>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</si>
  <si>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</si>
  <si>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</si>
  <si>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</si>
  <si>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</si>
  <si>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</si>
  <si>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</si>
  <si>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</si>
  <si>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</si>
  <si>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</si>
  <si>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</si>
  <si>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</si>
  <si>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</si>
  <si>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</si>
  <si>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</si>
  <si>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</si>
  <si>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</si>
  <si>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</si>
  <si>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</si>
  <si>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</si>
  <si>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</si>
  <si>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</si>
  <si>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</si>
  <si>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</si>
  <si>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</si>
  <si>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</si>
  <si>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</si>
  <si>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</si>
  <si>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</si>
  <si>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</si>
  <si>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</si>
  <si>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</si>
  <si>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</si>
  <si>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</si>
  <si>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</si>
  <si>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</si>
  <si>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</si>
  <si>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</si>
  <si>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</si>
  <si>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</si>
  <si>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</si>
  <si>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</si>
  <si>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</si>
  <si>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</si>
  <si>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</si>
  <si>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</si>
  <si>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</si>
  <si>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</si>
  <si>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</si>
  <si>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</si>
  <si>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</si>
  <si>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</si>
  <si>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</si>
  <si>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</si>
  <si>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</si>
  <si>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</si>
  <si>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</si>
  <si>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</si>
  <si>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</si>
  <si>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</si>
  <si>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</si>
  <si>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</si>
  <si>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</si>
  <si>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</si>
  <si>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</si>
  <si>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</si>
  <si>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</si>
  <si>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</si>
  <si>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</si>
  <si>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</si>
  <si>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</si>
  <si>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</si>
  <si>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</si>
  <si>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</si>
  <si>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</si>
  <si>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</si>
  <si>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</si>
  <si>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</si>
  <si>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</si>
  <si>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</si>
  <si>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</si>
  <si>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</si>
  <si>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</si>
  <si>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</si>
  <si>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</si>
  <si>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</si>
  <si>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</si>
  <si>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</si>
  <si>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</si>
  <si>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</si>
  <si>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</si>
  <si>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</si>
  <si>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</si>
  <si>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</si>
  <si>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</si>
  <si>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</si>
  <si>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</si>
  <si>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</si>
  <si>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</si>
  <si>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</si>
  <si>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</si>
  <si>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</si>
  <si>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</si>
  <si>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</si>
  <si>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</si>
  <si>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</si>
  <si>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</si>
  <si>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</si>
  <si>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</si>
  <si>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</si>
  <si>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</si>
  <si>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</si>
  <si>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</si>
  <si>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</si>
  <si>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</si>
  <si>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</si>
  <si>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</si>
  <si>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</si>
  <si>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</si>
  <si>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</si>
  <si>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</si>
  <si>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</si>
  <si>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</si>
  <si>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</si>
  <si>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</si>
  <si>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</si>
  <si>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</si>
  <si>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</si>
  <si>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</si>
  <si>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</si>
  <si>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</si>
  <si>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</si>
  <si>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</si>
  <si>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</si>
  <si>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</si>
  <si>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</si>
  <si>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</si>
  <si>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</si>
  <si>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</si>
  <si>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</si>
  <si>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</si>
  <si>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</si>
  <si>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</si>
  <si>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</si>
  <si>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</si>
  <si>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</si>
  <si>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</si>
  <si>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</si>
  <si>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</si>
  <si>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</si>
  <si>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</si>
  <si>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</si>
  <si>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</si>
  <si>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</si>
  <si>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</si>
  <si>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</si>
  <si>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</si>
  <si>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</si>
  <si>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</si>
  <si>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</si>
  <si>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</si>
  <si>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</si>
  <si>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</si>
  <si>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</si>
  <si>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</si>
  <si>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</si>
  <si>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</si>
  <si>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</si>
  <si>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</si>
  <si>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</si>
  <si>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</si>
  <si>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</si>
  <si>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</si>
  <si>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</si>
  <si>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</si>
  <si>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</si>
  <si>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</si>
  <si>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</si>
  <si>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</si>
  <si>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</si>
  <si>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</si>
  <si>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</si>
  <si>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</si>
  <si>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</si>
  <si>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</si>
  <si>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</si>
  <si>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</si>
  <si>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</si>
  <si>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</si>
  <si>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</si>
  <si>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</si>
  <si>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</si>
  <si>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</si>
  <si>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</si>
  <si>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</si>
  <si>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</si>
  <si>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</si>
  <si>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</si>
  <si>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</si>
  <si>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</si>
  <si>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</si>
  <si>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</si>
  <si>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</si>
  <si>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</si>
  <si>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</si>
  <si>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</si>
  <si>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</si>
  <si>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</si>
  <si>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</si>
  <si>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</si>
  <si>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</si>
  <si>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</si>
  <si>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</si>
  <si>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</si>
  <si>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</si>
  <si>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</si>
  <si>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</si>
  <si>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</si>
  <si>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</si>
  <si>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</si>
  <si>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</si>
  <si>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</si>
  <si>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</si>
  <si>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</si>
  <si>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</si>
  <si>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</si>
  <si>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</si>
  <si>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</si>
  <si>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</si>
  <si>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</si>
  <si>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</si>
  <si>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</si>
  <si>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</si>
  <si>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</si>
  <si>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</si>
  <si>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</si>
  <si>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</si>
  <si>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</si>
  <si>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</si>
  <si>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</si>
  <si>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</si>
  <si>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</si>
  <si>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</si>
  <si>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</si>
  <si>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</si>
  <si>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</si>
  <si>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</si>
  <si>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</si>
  <si>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</si>
  <si>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</si>
  <si>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</si>
  <si>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</si>
  <si>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</si>
  <si>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</si>
  <si>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</si>
  <si>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</si>
  <si>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</si>
  <si>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</si>
  <si>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</si>
  <si>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</si>
  <si>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</si>
  <si>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</si>
  <si>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</si>
  <si>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</si>
  <si>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</si>
  <si>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</si>
  <si>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</si>
  <si>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</si>
  <si>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</si>
  <si>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</si>
  <si>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</si>
  <si>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</si>
  <si>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</si>
  <si>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</si>
  <si>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</si>
  <si>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</si>
  <si>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</si>
  <si>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</si>
  <si>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</si>
  <si>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</si>
  <si>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</si>
  <si>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</si>
  <si>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</si>
  <si>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</si>
  <si>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</si>
  <si>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</si>
  <si>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</si>
  <si>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</si>
  <si>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</si>
  <si>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</si>
  <si>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</si>
  <si>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</si>
  <si>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</si>
  <si>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</si>
  <si>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</si>
  <si>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</si>
  <si>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</si>
  <si>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</si>
  <si>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</si>
  <si>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</si>
  <si>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</si>
  <si>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</si>
  <si>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</si>
  <si>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</si>
  <si>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</si>
  <si>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</si>
  <si>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</si>
  <si>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</si>
  <si>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</si>
  <si>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</si>
  <si>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</si>
  <si>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</si>
  <si>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</si>
  <si>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</si>
  <si>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</si>
  <si>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</si>
  <si>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</si>
  <si>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</si>
  <si>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</si>
  <si>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</si>
  <si>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</si>
  <si>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</si>
  <si>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</si>
  <si>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</si>
  <si>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</si>
  <si>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</si>
  <si>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</si>
  <si>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</si>
  <si>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</si>
  <si>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</si>
  <si>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</si>
  <si>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</si>
  <si>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</si>
  <si>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</si>
  <si>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</si>
  <si>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</si>
  <si>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</si>
  <si>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</si>
  <si>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</si>
  <si>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</si>
  <si>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</si>
  <si>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</si>
  <si>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</si>
  <si>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</si>
  <si>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</si>
  <si>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</si>
  <si>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</si>
  <si>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</si>
  <si>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</si>
  <si>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</si>
  <si>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</si>
  <si>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</si>
  <si>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</si>
  <si>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</si>
  <si>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</si>
  <si>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</si>
  <si>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</si>
  <si>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</si>
  <si>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</si>
  <si>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</si>
  <si>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</si>
  <si>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</si>
  <si>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</si>
  <si>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</si>
  <si>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</si>
  <si>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</si>
  <si>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</si>
  <si>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</si>
  <si>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</si>
  <si>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</si>
  <si>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</si>
  <si>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</si>
  <si>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</si>
  <si>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</si>
  <si>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</si>
  <si>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</si>
  <si>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</si>
  <si>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</si>
  <si>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</si>
  <si>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</si>
  <si>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</si>
  <si>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</si>
  <si>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</si>
  <si>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</si>
  <si>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</si>
  <si>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</si>
  <si>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</si>
  <si>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</si>
  <si>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</si>
  <si>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</si>
  <si>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</si>
  <si>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</si>
  <si>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</si>
  <si>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</si>
  <si>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</si>
  <si>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</si>
  <si>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</si>
  <si>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</si>
  <si>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</si>
  <si>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</si>
  <si>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</si>
  <si>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</si>
  <si>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</si>
  <si>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</si>
  <si>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</si>
  <si>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</si>
  <si>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</si>
  <si>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</si>
  <si>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</si>
  <si>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</si>
  <si>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</si>
  <si>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</si>
  <si>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</si>
  <si>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</si>
  <si>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</si>
  <si>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</si>
  <si>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</si>
  <si>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</si>
  <si>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</si>
  <si>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</si>
  <si>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</si>
  <si>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</si>
  <si>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</si>
  <si>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</si>
  <si>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</si>
  <si>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</si>
  <si>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</si>
  <si>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</si>
  <si>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</si>
  <si>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</si>
  <si>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</si>
  <si>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</si>
  <si>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</si>
  <si>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</si>
  <si>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</si>
  <si>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</si>
  <si>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</si>
  <si>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</si>
  <si>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</si>
  <si>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</si>
  <si>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</si>
  <si>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</si>
  <si>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</si>
  <si>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</si>
  <si>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</si>
  <si>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</si>
  <si>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</si>
  <si>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</si>
  <si>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</si>
  <si>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</si>
  <si>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</si>
  <si>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</si>
  <si>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</si>
  <si>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</si>
  <si>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</si>
  <si>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</si>
  <si>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</si>
  <si>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</si>
  <si>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</si>
  <si>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</si>
  <si>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</si>
  <si>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</si>
  <si>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</si>
  <si>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</si>
  <si>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</si>
  <si>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</si>
  <si>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</si>
  <si>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</si>
  <si>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</si>
  <si>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</si>
  <si>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</si>
  <si>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</si>
  <si>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</si>
  <si>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</si>
  <si>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</si>
  <si>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</si>
  <si>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</si>
  <si>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</si>
  <si>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</si>
  <si>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</si>
  <si>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</si>
  <si>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</si>
  <si>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</si>
  <si>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</si>
  <si>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</si>
  <si>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</si>
  <si>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</si>
  <si>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</si>
  <si>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</si>
  <si>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</si>
  <si>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</si>
  <si>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</si>
  <si>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</si>
  <si>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</si>
  <si>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</si>
  <si>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</si>
  <si>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</si>
  <si>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</si>
  <si>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</si>
  <si>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</si>
  <si>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</si>
  <si>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</si>
  <si>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</si>
  <si>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</si>
  <si>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</si>
  <si>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</si>
  <si>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</si>
  <si>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</si>
  <si>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</si>
  <si>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</si>
  <si>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</si>
  <si>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</si>
  <si>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</si>
  <si>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</si>
  <si>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</si>
  <si>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</si>
  <si>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</si>
  <si>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</si>
  <si>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</si>
  <si>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</si>
  <si>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</si>
  <si>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</si>
  <si>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</si>
  <si>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</si>
  <si>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</si>
  <si>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</si>
  <si>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</si>
  <si>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</si>
  <si>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</si>
  <si>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</si>
  <si>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</si>
  <si>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</si>
  <si>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</si>
  <si>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</si>
  <si>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</si>
  <si>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</si>
  <si>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</si>
  <si>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</si>
  <si>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</si>
  <si>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</si>
  <si>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</si>
  <si>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</si>
  <si>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</si>
  <si>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</si>
  <si>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</si>
  <si>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</si>
  <si>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</si>
  <si>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</si>
  <si>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</si>
  <si>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</si>
  <si>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</si>
  <si>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</si>
  <si>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</si>
  <si>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</si>
  <si>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</si>
  <si>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</si>
  <si>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</si>
  <si>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</si>
  <si>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</si>
  <si>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</si>
  <si>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</si>
  <si>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</si>
  <si>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</si>
  <si>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</si>
  <si>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</si>
  <si>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</si>
  <si>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</si>
  <si>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</si>
  <si>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</si>
  <si>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</si>
  <si>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</si>
  <si>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</si>
  <si>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</si>
  <si>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</si>
  <si>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</si>
  <si>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</si>
  <si>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</si>
  <si>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</si>
  <si>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</si>
  <si>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</si>
  <si>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</si>
  <si>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</si>
  <si>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</si>
  <si>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</si>
  <si>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</si>
  <si>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</si>
  <si>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</si>
  <si>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</si>
  <si>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</si>
  <si>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</si>
  <si>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</si>
  <si>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</si>
  <si>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</si>
  <si>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</si>
  <si>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</si>
  <si>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</si>
  <si>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</si>
  <si>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</si>
  <si>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</si>
  <si>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</si>
  <si>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</si>
  <si>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</si>
  <si>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</si>
  <si>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</si>
  <si>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</si>
  <si>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</si>
  <si>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</si>
  <si>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</si>
  <si>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</si>
  <si>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</si>
  <si>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</si>
  <si>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</si>
  <si>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</si>
  <si>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</si>
  <si>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</si>
  <si>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</si>
  <si>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</si>
  <si>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</si>
  <si>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</si>
  <si>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</si>
  <si>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</si>
  <si>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</si>
  <si>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</si>
  <si>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</si>
  <si>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</si>
  <si>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</si>
  <si>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</si>
  <si>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</si>
  <si>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</si>
  <si>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</si>
  <si>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</si>
  <si>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</si>
  <si>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</si>
  <si>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</si>
  <si>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</si>
  <si>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</si>
  <si>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</si>
  <si>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</si>
  <si>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</si>
  <si>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</si>
  <si>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</si>
  <si>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</si>
  <si>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</si>
  <si>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</si>
  <si>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</si>
  <si>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</si>
  <si>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</si>
  <si>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</si>
  <si>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</si>
  <si>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</si>
  <si>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</si>
  <si>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</si>
  <si>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</si>
  <si>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</si>
  <si>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</si>
  <si>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</si>
  <si>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</si>
  <si>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</si>
  <si>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</si>
  <si>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</si>
  <si>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</si>
  <si>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</si>
  <si>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</si>
  <si>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</si>
  <si>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</si>
  <si>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</si>
  <si>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</si>
  <si>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</si>
  <si>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</si>
  <si>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</si>
  <si>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</si>
  <si>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</si>
  <si>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</si>
  <si>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</si>
  <si>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</si>
  <si>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</si>
  <si>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</si>
  <si>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</si>
  <si>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</si>
  <si>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</si>
  <si>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</si>
  <si>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</si>
  <si>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</si>
  <si>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</si>
  <si>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</si>
  <si>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</si>
  <si>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</si>
  <si>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</si>
  <si>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</si>
  <si>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</si>
  <si>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</si>
  <si>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</si>
  <si>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</si>
  <si>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</si>
  <si>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</si>
  <si>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</si>
  <si>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</si>
  <si>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</si>
  <si>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</si>
  <si>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</si>
  <si>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</si>
  <si>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</si>
  <si>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</si>
  <si>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</si>
  <si>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</si>
  <si>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</si>
  <si>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</si>
  <si>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</si>
  <si>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</si>
  <si>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</si>
  <si>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</si>
  <si>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</si>
  <si>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</si>
  <si>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</si>
  <si>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</si>
  <si>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</si>
  <si>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</si>
  <si>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</si>
  <si>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</si>
  <si>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</si>
  <si>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</si>
  <si>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</si>
  <si>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</si>
  <si>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</si>
  <si>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</si>
  <si>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</si>
  <si>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</si>
  <si>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</si>
  <si>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</si>
  <si>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</si>
  <si>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</si>
  <si>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</si>
  <si>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</si>
  <si>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</si>
  <si>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</si>
  <si>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</si>
  <si>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</si>
  <si>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</si>
  <si>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</si>
  <si>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</si>
  <si>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</si>
  <si>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</si>
  <si>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</si>
  <si>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</si>
  <si>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</si>
  <si>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</si>
  <si>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</si>
  <si>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</si>
  <si>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</si>
  <si>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</si>
  <si>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</si>
  <si>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</si>
  <si>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</si>
  <si>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</si>
  <si>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</si>
  <si>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</si>
  <si>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</si>
  <si>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</si>
  <si>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</si>
  <si>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</si>
  <si>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</si>
  <si>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</si>
  <si>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</si>
  <si>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</si>
  <si>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</si>
  <si>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</si>
  <si>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</si>
  <si>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</si>
  <si>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</si>
  <si>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</si>
  <si>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</si>
  <si>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</si>
  <si>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</si>
  <si>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</si>
  <si>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</si>
  <si>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</si>
  <si>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</si>
  <si>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</si>
  <si>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</si>
  <si>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</si>
  <si>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</si>
  <si>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</si>
  <si>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</si>
  <si>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</si>
  <si>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</si>
  <si>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</si>
  <si>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</si>
  <si>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</si>
  <si>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</si>
  <si>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</si>
  <si>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</si>
  <si>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</si>
  <si>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</si>
  <si>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</si>
  <si>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</si>
  <si>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</si>
  <si>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</si>
  <si>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</si>
  <si>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</si>
  <si>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</si>
  <si>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</si>
  <si>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</si>
  <si>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</si>
  <si>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</si>
  <si>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</si>
  <si>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</si>
  <si>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</si>
  <si>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</si>
  <si>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</si>
  <si>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</si>
  <si>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</si>
  <si>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</si>
  <si>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</si>
  <si>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</si>
  <si>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</si>
  <si>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</si>
  <si>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</si>
  <si>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</si>
  <si>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</si>
  <si>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</si>
  <si>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</si>
  <si>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</si>
  <si>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</si>
  <si>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</si>
  <si>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</si>
  <si>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</si>
  <si>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</si>
  <si>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</si>
  <si>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</si>
  <si>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</si>
  <si>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</si>
  <si>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</si>
  <si>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</si>
  <si>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</si>
  <si>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</si>
  <si>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</si>
  <si>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</si>
  <si>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</si>
  <si>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</si>
  <si>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</si>
  <si>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</si>
  <si>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</si>
  <si>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</si>
  <si>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</si>
  <si>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</si>
  <si>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</si>
  <si>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</si>
  <si>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</si>
  <si>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</si>
  <si>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</si>
  <si>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</si>
  <si>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</si>
  <si>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</si>
  <si>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</si>
  <si>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</si>
  <si>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</si>
  <si>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</si>
  <si>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</si>
  <si>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</si>
  <si>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</si>
  <si>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</si>
  <si>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</si>
  <si>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</si>
  <si>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</si>
  <si>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</si>
  <si>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</si>
  <si>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</si>
  <si>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</si>
  <si>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</si>
  <si>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</si>
  <si>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</si>
  <si>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</si>
  <si>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</si>
  <si>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</si>
  <si>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</si>
  <si>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</si>
  <si>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</si>
  <si>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</si>
  <si>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</si>
  <si>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</si>
  <si>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</si>
  <si>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</si>
  <si>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</si>
  <si>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</si>
  <si>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</si>
  <si>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</si>
  <si>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</si>
  <si>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</si>
  <si>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</si>
  <si>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</si>
  <si>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</si>
  <si>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</si>
  <si>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</si>
  <si>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</si>
  <si>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</si>
  <si>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</si>
  <si>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</si>
  <si>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</si>
  <si>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</si>
  <si>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</si>
  <si>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</si>
  <si>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</si>
  <si>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</si>
  <si>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</si>
  <si>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</si>
  <si>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</si>
  <si>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</si>
  <si>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</si>
  <si>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</si>
  <si>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</si>
  <si>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</si>
  <si>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</si>
  <si>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</si>
  <si>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</si>
  <si>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</si>
  <si>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</si>
  <si>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</si>
  <si>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</si>
  <si>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</si>
  <si>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</si>
  <si>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</si>
  <si>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</si>
  <si>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</si>
  <si>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</si>
  <si>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</si>
  <si>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</si>
  <si>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</si>
  <si>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</si>
  <si>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</si>
  <si>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</si>
  <si>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</si>
  <si>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</si>
  <si>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</si>
  <si>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</si>
  <si>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</si>
  <si>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</si>
  <si>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</si>
  <si>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</si>
  <si>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</si>
  <si>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</si>
  <si>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</si>
  <si>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</si>
  <si>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</si>
  <si>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</si>
  <si>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</si>
  <si>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</si>
  <si>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</si>
  <si>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</si>
  <si>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</si>
  <si>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</si>
  <si>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</si>
  <si>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</si>
  <si>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</si>
  <si>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</si>
  <si>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</si>
  <si>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</si>
  <si>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</si>
  <si>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</si>
  <si>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</si>
  <si>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</si>
  <si>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</si>
  <si>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</si>
  <si>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</si>
  <si>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</si>
  <si>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</si>
  <si>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</si>
  <si>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</si>
  <si>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</si>
  <si>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</si>
  <si>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</si>
  <si>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</si>
  <si>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</si>
  <si>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</si>
  <si>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</si>
  <si>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</si>
  <si>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</si>
  <si>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</si>
  <si>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</si>
  <si>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</si>
  <si>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</si>
  <si>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</si>
  <si>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</si>
  <si>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</si>
  <si>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</si>
  <si>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</si>
  <si>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</si>
  <si>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</si>
  <si>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</si>
  <si>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</si>
  <si>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</si>
  <si>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</si>
  <si>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</si>
  <si>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</si>
  <si>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</si>
  <si>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</si>
  <si>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</si>
  <si>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</si>
  <si>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</si>
  <si>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</si>
  <si>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</si>
  <si>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</si>
  <si>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</si>
  <si>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</si>
  <si>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</si>
  <si>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</si>
  <si>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</si>
  <si>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</si>
  <si>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</si>
  <si>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</si>
  <si>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</si>
  <si>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</si>
  <si>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</si>
  <si>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</si>
  <si>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</si>
  <si>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</si>
  <si>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</si>
  <si>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</si>
  <si>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</si>
  <si>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</si>
  <si>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</si>
  <si>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</si>
  <si>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</si>
  <si>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</si>
  <si>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</si>
  <si>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</si>
  <si>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</si>
  <si>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</si>
  <si>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</si>
  <si>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</si>
  <si>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</si>
  <si>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</si>
  <si>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</si>
  <si>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</si>
  <si>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</si>
  <si>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</si>
  <si>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</si>
  <si>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</si>
  <si>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</si>
  <si>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</si>
  <si>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</si>
  <si>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</si>
  <si>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</si>
  <si>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</si>
  <si>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</si>
  <si>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</si>
  <si>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</si>
  <si>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</si>
  <si>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</si>
  <si>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</si>
  <si>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</si>
  <si>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</si>
  <si>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</si>
  <si>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</si>
  <si>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</si>
  <si>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</si>
  <si>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</si>
  <si>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</si>
  <si>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</si>
  <si>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</si>
  <si>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</si>
  <si>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</si>
  <si>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</si>
  <si>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</si>
  <si>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</si>
  <si>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</si>
  <si>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</si>
  <si>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</si>
  <si>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</si>
  <si>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</si>
  <si>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</si>
  <si>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</si>
  <si>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</si>
  <si>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</si>
  <si>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</si>
  <si>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</si>
  <si>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</si>
  <si>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</si>
  <si>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</si>
  <si>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</si>
  <si>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</si>
  <si>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</si>
  <si>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</si>
  <si>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</si>
  <si>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</si>
  <si>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</si>
  <si>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</si>
  <si>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</si>
  <si>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</si>
  <si>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</si>
  <si>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</si>
  <si>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</si>
  <si>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</si>
  <si>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</si>
  <si>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</si>
  <si>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</si>
  <si>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</si>
  <si>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</si>
  <si>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</si>
  <si>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</si>
  <si>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</si>
  <si>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</si>
  <si>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</si>
  <si>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</si>
  <si>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</si>
  <si>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</si>
  <si>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</si>
  <si>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</si>
  <si>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</si>
  <si>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</si>
  <si>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</si>
  <si>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</si>
  <si>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</si>
  <si>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</si>
  <si>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</si>
  <si>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</si>
  <si>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</si>
  <si>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</si>
  <si>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</si>
  <si>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</si>
  <si>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</si>
  <si>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</si>
  <si>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</si>
  <si>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</si>
  <si>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</si>
  <si>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</si>
  <si>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</si>
  <si>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</si>
  <si>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</si>
  <si>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</si>
  <si>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</si>
  <si>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</si>
  <si>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</si>
  <si>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</si>
  <si>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</si>
  <si>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</si>
  <si>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</si>
  <si>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</si>
  <si>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</si>
  <si>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</si>
  <si>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</si>
  <si>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</si>
  <si>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</si>
  <si>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</si>
  <si>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</si>
  <si>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</si>
  <si>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</si>
  <si>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</si>
  <si>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</si>
  <si>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</si>
  <si>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</si>
  <si>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</si>
  <si>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</si>
  <si>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</si>
  <si>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</si>
  <si>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</si>
  <si>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</si>
  <si>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</si>
  <si>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</si>
  <si>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</si>
  <si>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</si>
  <si>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</si>
  <si>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</si>
  <si>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</si>
  <si>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</si>
  <si>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</si>
  <si>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</si>
  <si>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</si>
  <si>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</si>
  <si>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</si>
  <si>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</si>
  <si>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</si>
  <si>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</si>
  <si>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</si>
  <si>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</si>
  <si>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</si>
  <si>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</si>
  <si>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</si>
  <si>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</si>
  <si>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</si>
  <si>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</si>
  <si>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</si>
  <si>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</si>
  <si>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</si>
  <si>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</si>
  <si>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</si>
  <si>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</si>
  <si>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</si>
  <si>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</si>
  <si>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</si>
  <si>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</si>
  <si>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</si>
  <si>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</si>
  <si>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</si>
  <si>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</si>
  <si>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</si>
  <si>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</si>
  <si>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</si>
  <si>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</si>
  <si>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</si>
  <si>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</si>
  <si>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</si>
  <si>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</si>
  <si>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</si>
  <si>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</si>
  <si>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</si>
  <si>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</si>
  <si>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</si>
  <si>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</si>
  <si>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</si>
  <si>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</si>
  <si>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</si>
  <si>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</si>
  <si>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</si>
  <si>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</si>
  <si>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</si>
  <si>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</si>
  <si>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</si>
  <si>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</si>
  <si>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</si>
  <si>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</si>
  <si>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</si>
  <si>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</si>
  <si>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</si>
  <si>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</si>
  <si>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</si>
  <si>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</si>
  <si>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</si>
  <si>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</si>
  <si>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</si>
  <si>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</si>
  <si>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</si>
  <si>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</si>
  <si>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</si>
  <si>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</si>
  <si>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</si>
  <si>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</si>
  <si>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</si>
  <si>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</si>
  <si>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</si>
  <si>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</si>
  <si>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</si>
  <si>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</si>
  <si>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</si>
  <si>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</si>
  <si>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</si>
  <si>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</si>
  <si>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</si>
  <si>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</si>
  <si>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</si>
  <si>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</si>
  <si>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</si>
  <si>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</si>
  <si>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</si>
  <si>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</si>
  <si>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</si>
  <si>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</si>
  <si>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</si>
  <si>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</si>
  <si>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</si>
  <si>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</si>
  <si>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</si>
  <si>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</si>
  <si>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</si>
  <si>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</si>
  <si>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</si>
  <si>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</si>
  <si>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</si>
  <si>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</si>
  <si>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</si>
  <si>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</si>
  <si>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</si>
  <si>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</si>
  <si>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</si>
  <si>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</si>
  <si>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</si>
  <si>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</si>
  <si>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</si>
  <si>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</si>
  <si>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</si>
  <si>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</si>
  <si>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</si>
  <si>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</si>
  <si>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</si>
  <si>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</si>
  <si>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</si>
  <si>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</si>
  <si>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</si>
  <si>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</si>
  <si>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</si>
  <si>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</si>
  <si>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</si>
  <si>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</si>
  <si>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</si>
  <si>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</si>
  <si>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</si>
  <si>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</si>
  <si>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</si>
  <si>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</si>
  <si>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</si>
  <si>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</si>
  <si>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</si>
  <si>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</si>
  <si>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</si>
  <si>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</si>
  <si>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</si>
  <si>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</si>
  <si>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</si>
  <si>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</si>
  <si>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</si>
  <si>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</si>
  <si>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</si>
  <si>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</si>
  <si>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</si>
  <si>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</si>
  <si>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</si>
  <si>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</si>
  <si>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</si>
  <si>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</si>
  <si>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</si>
  <si>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</si>
  <si>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</si>
  <si>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</si>
  <si>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</si>
  <si>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</si>
  <si>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</si>
  <si>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</si>
  <si>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</si>
  <si>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</si>
  <si>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</si>
  <si>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</si>
  <si>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</si>
  <si>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</si>
  <si>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</si>
  <si>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</si>
  <si>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</si>
  <si>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</si>
  <si>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</si>
  <si>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</si>
  <si>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</si>
  <si>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</si>
  <si>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</si>
  <si>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</si>
  <si>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</si>
  <si>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</si>
  <si>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</si>
  <si>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</si>
  <si>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</si>
  <si>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</si>
  <si>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</si>
  <si>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</si>
  <si>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</si>
  <si>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</si>
  <si>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</si>
  <si>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</si>
  <si>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</si>
  <si>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</si>
  <si>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</si>
  <si>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</si>
  <si>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</si>
  <si>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</si>
  <si>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</si>
  <si>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</si>
  <si>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</si>
  <si>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</si>
  <si>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</si>
  <si>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</si>
  <si>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</si>
  <si>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</si>
  <si>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</si>
  <si>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</si>
  <si>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</si>
  <si>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</si>
  <si>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</si>
  <si>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</si>
  <si>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</si>
  <si>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</si>
  <si>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</si>
  <si>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</si>
  <si>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</si>
  <si>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</si>
  <si>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</si>
  <si>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</si>
  <si>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</si>
  <si>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</si>
  <si>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</si>
  <si>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</si>
  <si>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</si>
  <si>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</si>
  <si>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</si>
  <si>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</si>
  <si>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</si>
  <si>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</si>
  <si>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</si>
  <si>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</si>
  <si>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</si>
  <si>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</si>
  <si>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</si>
  <si>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</si>
  <si>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</si>
  <si>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</si>
  <si>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</si>
  <si>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</si>
  <si>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</si>
  <si>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</si>
  <si>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</si>
  <si>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</si>
  <si>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</si>
  <si>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</si>
  <si>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</si>
  <si>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</si>
  <si>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</si>
  <si>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</si>
  <si>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</si>
  <si>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</si>
  <si>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</si>
  <si>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</si>
  <si>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</si>
  <si>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</si>
  <si>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</si>
  <si>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</si>
  <si>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</si>
  <si>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</si>
  <si>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</si>
  <si>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</si>
  <si>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</si>
  <si>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</si>
  <si>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</si>
  <si>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</si>
  <si>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</si>
  <si>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</si>
  <si>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</si>
  <si>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</si>
  <si>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</si>
  <si>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</si>
  <si>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</si>
  <si>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</si>
  <si>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</si>
  <si>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</si>
  <si>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</si>
  <si>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</si>
  <si>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</si>
  <si>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</si>
  <si>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</si>
  <si>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</si>
  <si>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</si>
  <si>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</si>
  <si>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</si>
  <si>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</si>
  <si>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</si>
  <si>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</si>
  <si>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</si>
  <si>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</si>
  <si>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</si>
  <si>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</si>
  <si>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</si>
  <si>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</si>
  <si>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</si>
  <si>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</si>
  <si>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</si>
  <si>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</si>
  <si>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</si>
  <si>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</si>
  <si>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</si>
  <si>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</si>
  <si>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</si>
  <si>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</si>
  <si>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</si>
  <si>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</si>
  <si>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</si>
  <si>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</si>
  <si>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</si>
  <si>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</si>
  <si>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</si>
  <si>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</si>
  <si>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</si>
  <si>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</si>
  <si>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</si>
  <si>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</si>
  <si>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</si>
  <si>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</si>
  <si>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</si>
  <si>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</si>
  <si>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</si>
  <si>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</si>
  <si>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</si>
  <si>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</si>
  <si>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</si>
  <si>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</si>
  <si>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</si>
  <si>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</si>
  <si>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</si>
  <si>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</si>
  <si>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</si>
  <si>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</si>
  <si>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</si>
  <si>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</si>
  <si>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</si>
  <si>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</si>
  <si>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</si>
  <si>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</si>
  <si>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</si>
  <si>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</si>
  <si>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</si>
  <si>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</si>
  <si>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</si>
  <si>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</si>
  <si>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</si>
  <si>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</si>
  <si>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</si>
  <si>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</si>
  <si>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</si>
  <si>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</si>
  <si>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</si>
  <si>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</si>
  <si>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</si>
  <si>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</si>
  <si>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</si>
  <si>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</si>
  <si>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</si>
  <si>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</si>
  <si>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</si>
  <si>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</si>
  <si>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</si>
  <si>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</si>
  <si>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</si>
  <si>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</si>
  <si>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</si>
  <si>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</si>
  <si>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</si>
  <si>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</si>
  <si>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</si>
  <si>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</si>
  <si>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</si>
  <si>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</si>
  <si>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</si>
  <si>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</si>
  <si>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</si>
  <si>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</si>
  <si>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</si>
  <si>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</si>
  <si>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</si>
  <si>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</si>
  <si>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</si>
  <si>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</si>
  <si>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</si>
  <si>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</si>
  <si>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</si>
  <si>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</si>
  <si>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</si>
  <si>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</si>
  <si>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</si>
  <si>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</si>
  <si>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</si>
  <si>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</si>
  <si>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</si>
  <si>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</si>
  <si>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</si>
  <si>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</si>
  <si>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</si>
  <si>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</si>
  <si>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</si>
  <si>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</si>
  <si>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</si>
  <si>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</si>
  <si>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</si>
  <si>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</si>
  <si>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</si>
  <si>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</si>
  <si>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</si>
  <si>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</si>
  <si>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</si>
  <si>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</si>
  <si>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</si>
  <si>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</si>
  <si>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</si>
  <si>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</si>
  <si>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</si>
  <si>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</si>
  <si>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</si>
  <si>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</si>
  <si>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</si>
  <si>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</si>
  <si>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</si>
  <si>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</si>
  <si>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</si>
  <si>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</si>
  <si>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</si>
  <si>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</si>
  <si>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</si>
  <si>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</si>
  <si>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</si>
  <si>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</si>
  <si>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</si>
  <si>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</si>
  <si>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</si>
  <si>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</si>
  <si>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</si>
  <si>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</si>
  <si>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</si>
  <si>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</si>
  <si>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</si>
  <si>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</si>
  <si>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</si>
  <si>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</si>
  <si>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</si>
  <si>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</si>
  <si>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</si>
  <si>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</si>
  <si>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</si>
  <si>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</si>
  <si>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</si>
  <si>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</si>
  <si>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</si>
  <si>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</si>
  <si>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</si>
  <si>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</si>
  <si>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</si>
  <si>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</si>
  <si>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</si>
  <si>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</si>
  <si>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</si>
  <si>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</si>
  <si>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</si>
  <si>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</si>
  <si>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</si>
  <si>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</si>
  <si>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</si>
  <si>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</si>
  <si>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</si>
  <si>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</si>
  <si>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</si>
  <si>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</si>
  <si>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</si>
  <si>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</si>
  <si>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</si>
  <si>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</si>
  <si>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</si>
  <si>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</si>
  <si>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</si>
  <si>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</si>
  <si>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</si>
  <si>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</si>
  <si>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</si>
  <si>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</si>
  <si>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</si>
  <si>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</si>
  <si>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</si>
  <si>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</si>
  <si>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</si>
  <si>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</si>
  <si>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</si>
  <si>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</si>
  <si>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</si>
  <si>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</si>
  <si>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</si>
  <si>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</si>
  <si>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</si>
  <si>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</si>
  <si>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</si>
  <si>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</si>
  <si>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</si>
  <si>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</si>
  <si>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</si>
  <si>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</si>
  <si>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</si>
  <si>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</si>
  <si>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</si>
  <si>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</si>
  <si>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</si>
  <si>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</si>
  <si>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</si>
  <si>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</si>
  <si>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</si>
  <si>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</si>
  <si>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</si>
  <si>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</si>
  <si>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</si>
  <si>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</si>
  <si>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</si>
  <si>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</si>
  <si>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</si>
  <si>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</si>
  <si>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</si>
  <si>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</si>
  <si>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</si>
  <si>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</si>
  <si>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</si>
  <si>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</si>
  <si>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</si>
  <si>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</si>
  <si>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</si>
  <si>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</si>
  <si>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</si>
  <si>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</si>
  <si>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</si>
  <si>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</si>
  <si>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</si>
  <si>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</si>
  <si>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</si>
  <si>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</si>
  <si>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</si>
  <si>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</si>
  <si>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</si>
  <si>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</si>
  <si>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</si>
  <si>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</si>
  <si>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</si>
  <si>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</si>
  <si>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</si>
  <si>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</si>
  <si>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</si>
  <si>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</si>
  <si>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</si>
  <si>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</si>
  <si>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</si>
  <si>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</si>
  <si>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</si>
  <si>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</si>
  <si>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</si>
  <si>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</si>
  <si>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</si>
  <si>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</si>
  <si>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</si>
  <si>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</si>
  <si>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</si>
  <si>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</si>
  <si>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</si>
  <si>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</si>
  <si>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</si>
  <si>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</si>
  <si>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</si>
  <si>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</si>
  <si>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</si>
  <si>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</si>
  <si>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</si>
  <si>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</si>
  <si>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</si>
  <si>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</si>
  <si>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</si>
  <si>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</si>
  <si>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</si>
  <si>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</si>
  <si>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</si>
  <si>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</si>
  <si>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</si>
  <si>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</si>
  <si>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</si>
  <si>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</si>
  <si>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</si>
  <si>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</si>
  <si>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</si>
  <si>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</si>
  <si>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</si>
  <si>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</si>
  <si>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</si>
  <si>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</si>
  <si>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</si>
  <si>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</si>
  <si>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</si>
  <si>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</si>
  <si>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</si>
  <si>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</si>
  <si>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</si>
  <si>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</si>
  <si>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</si>
  <si>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</si>
  <si>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</si>
  <si>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</si>
  <si>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</si>
  <si>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</si>
  <si>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</si>
  <si>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</si>
  <si>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</si>
  <si>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</si>
  <si>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</si>
  <si>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</si>
  <si>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</si>
  <si>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</si>
  <si>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</si>
  <si>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</si>
  <si>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</si>
  <si>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</si>
  <si>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</si>
  <si>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</si>
  <si>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</si>
  <si>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</si>
  <si>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</si>
  <si>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</si>
  <si>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</si>
  <si>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</si>
  <si>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</si>
  <si>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</si>
  <si>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</si>
  <si>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</si>
  <si>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</si>
  <si>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</si>
  <si>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</si>
  <si>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</si>
  <si>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</si>
  <si>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</si>
  <si>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</si>
  <si>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</si>
  <si>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</si>
  <si>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</si>
  <si>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</si>
  <si>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</si>
  <si>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</si>
  <si>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</si>
  <si>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</si>
  <si>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</si>
  <si>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</si>
  <si>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</si>
  <si>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</si>
  <si>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</si>
  <si>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</si>
  <si>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</si>
  <si>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</si>
  <si>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</si>
  <si>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</si>
  <si>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</si>
  <si>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</si>
  <si>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</si>
  <si>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</si>
  <si>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</si>
  <si>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</si>
  <si>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</si>
  <si>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</si>
  <si>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</si>
  <si>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</si>
  <si>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</si>
  <si>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</si>
  <si>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</si>
  <si>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</si>
  <si>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</si>
  <si>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</si>
  <si>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</si>
  <si>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</si>
  <si>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</si>
  <si>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</si>
  <si>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</si>
  <si>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</si>
  <si>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</si>
  <si>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</si>
  <si>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</si>
  <si>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</si>
  <si>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</si>
  <si>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</si>
  <si>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</si>
  <si>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</si>
  <si>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</si>
  <si>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</si>
  <si>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</si>
  <si>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</si>
  <si>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</si>
  <si>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</si>
  <si>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</si>
  <si>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</si>
  <si>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</si>
  <si>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</si>
  <si>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</si>
  <si>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</si>
  <si>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</si>
  <si>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</si>
  <si>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</si>
  <si>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</si>
  <si>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</si>
  <si>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</si>
  <si>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</si>
  <si>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</si>
  <si>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</si>
  <si>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</si>
  <si>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</si>
  <si>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</si>
  <si>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</si>
  <si>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</si>
  <si>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</si>
  <si>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</si>
  <si>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</si>
  <si>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</si>
  <si>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</si>
  <si>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</si>
  <si>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</si>
  <si>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</si>
  <si>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</si>
  <si>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</si>
  <si>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</si>
  <si>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</si>
  <si>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</si>
  <si>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</si>
  <si>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</si>
  <si>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</si>
  <si>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</si>
  <si>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</si>
  <si>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</si>
  <si>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</si>
  <si>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</si>
  <si>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</si>
  <si>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</si>
  <si>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</si>
  <si>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</si>
  <si>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</si>
  <si>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</si>
  <si>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</si>
  <si>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</si>
  <si>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</si>
  <si>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</si>
  <si>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</si>
  <si>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</si>
  <si>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</si>
  <si>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</si>
  <si>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</si>
  <si>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</si>
  <si>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</si>
  <si>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</si>
  <si>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</si>
  <si>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</si>
  <si>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</si>
  <si>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</si>
  <si>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</si>
  <si>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</si>
  <si>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</si>
  <si>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</si>
  <si>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</si>
  <si>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</si>
  <si>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</si>
  <si>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</si>
  <si>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</si>
  <si>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</si>
  <si>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</si>
  <si>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</si>
  <si>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</si>
  <si>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</si>
  <si>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</si>
  <si>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</si>
  <si>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</si>
  <si>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</si>
  <si>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</si>
  <si>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</si>
  <si>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</si>
  <si>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</si>
  <si>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</si>
  <si>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</si>
  <si>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</si>
  <si>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</si>
  <si>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</si>
  <si>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</si>
  <si>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</si>
  <si>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</si>
  <si>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</si>
  <si>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</si>
  <si>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</si>
  <si>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</si>
  <si>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</si>
  <si>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</si>
  <si>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</si>
  <si>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</si>
  <si>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</si>
  <si>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</si>
  <si>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</si>
  <si>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</si>
  <si>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</si>
  <si>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</si>
  <si>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</si>
  <si>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</si>
  <si>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</si>
  <si>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</si>
  <si>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</si>
  <si>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</si>
  <si>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</si>
  <si>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</si>
  <si>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</si>
  <si>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</si>
  <si>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</si>
  <si>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</si>
  <si>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</si>
  <si>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</si>
  <si>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</si>
  <si>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</si>
  <si>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</si>
  <si>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</si>
  <si>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</si>
  <si>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</si>
  <si>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</si>
  <si>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</si>
  <si>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</si>
  <si>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</si>
  <si>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</si>
  <si>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</si>
  <si>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</si>
  <si>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</si>
  <si>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</si>
  <si>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</si>
  <si>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</si>
  <si>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</si>
  <si>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</si>
  <si>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</si>
  <si>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</si>
  <si>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</si>
  <si>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</si>
  <si>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</si>
  <si>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</si>
  <si>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</si>
  <si>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</si>
  <si>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</si>
  <si>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</si>
  <si>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</si>
  <si>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</si>
  <si>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</si>
  <si>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</si>
  <si>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</si>
  <si>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</si>
  <si>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</si>
  <si>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</si>
  <si>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</si>
  <si>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</si>
  <si>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</si>
  <si>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</si>
  <si>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</si>
  <si>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</si>
  <si>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</si>
  <si>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</si>
  <si>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</si>
  <si>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</si>
  <si>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</si>
  <si>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</si>
  <si>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</si>
  <si>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</si>
  <si>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</si>
  <si>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</si>
  <si>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</si>
  <si>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</si>
  <si>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</si>
  <si>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</si>
  <si>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</si>
  <si>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</si>
  <si>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</si>
  <si>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</si>
  <si>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</si>
  <si>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</si>
  <si>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</si>
  <si>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</si>
  <si>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</si>
  <si>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</si>
  <si>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</si>
  <si>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</si>
  <si>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</si>
  <si>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</si>
  <si>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</si>
  <si>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</si>
  <si>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</si>
  <si>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</si>
  <si>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</si>
  <si>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</si>
  <si>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</si>
  <si>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</si>
  <si>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</si>
  <si>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</si>
  <si>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</si>
  <si>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</si>
  <si>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</si>
  <si>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</si>
  <si>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</si>
  <si>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</si>
  <si>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</si>
  <si>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</si>
  <si>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</si>
  <si>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</si>
  <si>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</si>
  <si>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</si>
  <si>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</si>
  <si>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</si>
  <si>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</si>
  <si>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</si>
  <si>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</si>
  <si>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</si>
  <si>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</si>
  <si>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</si>
  <si>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</si>
  <si>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</si>
  <si>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</si>
  <si>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</si>
  <si>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</si>
  <si>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</si>
  <si>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</si>
  <si>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</si>
  <si>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</si>
  <si>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</si>
  <si>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</si>
  <si>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</si>
  <si>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</si>
  <si>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</si>
  <si>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</si>
  <si>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</si>
  <si>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</si>
  <si>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</si>
  <si>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</si>
  <si>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</si>
  <si>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</si>
  <si>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</si>
  <si>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</si>
  <si>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</si>
  <si>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</si>
  <si>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</si>
  <si>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</si>
  <si>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</si>
  <si>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</si>
  <si>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</si>
  <si>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</si>
  <si>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</si>
  <si>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</si>
  <si>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</si>
  <si>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</si>
  <si>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</si>
  <si>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</si>
  <si>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</si>
  <si>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</si>
  <si>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</si>
  <si>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</si>
  <si>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</si>
  <si>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</si>
  <si>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</si>
  <si>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</si>
  <si>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</si>
  <si>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</si>
  <si>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</si>
  <si>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</si>
  <si>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</si>
  <si>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</si>
  <si>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</si>
  <si>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</si>
  <si>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</si>
  <si>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</si>
  <si>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</si>
  <si>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</si>
  <si>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</si>
  <si>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</si>
  <si>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</si>
  <si>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</si>
  <si>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</si>
  <si>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</si>
  <si>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</si>
  <si>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</si>
  <si>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</si>
  <si>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</si>
  <si>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</si>
  <si>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</si>
  <si>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</si>
  <si>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</si>
  <si>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</si>
  <si>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</si>
  <si>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</si>
  <si>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</si>
  <si>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</si>
  <si>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</si>
  <si>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</si>
  <si>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</si>
  <si>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</si>
  <si>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</si>
  <si>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</si>
  <si>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</si>
  <si>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</si>
  <si>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</si>
  <si>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</si>
  <si>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</si>
  <si>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</si>
  <si>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</si>
  <si>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</si>
  <si>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</si>
  <si>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</si>
  <si>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</si>
  <si>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</si>
  <si>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</si>
  <si>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</si>
  <si>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</si>
  <si>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</si>
  <si>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</si>
  <si>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</si>
  <si>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</si>
  <si>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</si>
  <si>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</si>
  <si>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</si>
  <si>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</si>
  <si>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</si>
  <si>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</si>
  <si>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</si>
  <si>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</si>
  <si>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</si>
  <si>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</si>
  <si>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</si>
  <si>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</si>
  <si>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</si>
  <si>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</si>
  <si>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</si>
  <si>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</si>
  <si>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</si>
  <si>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</si>
  <si>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</si>
  <si>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</si>
  <si>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</si>
  <si>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</si>
  <si>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</si>
  <si>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</si>
  <si>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</si>
  <si>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</si>
  <si>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</si>
  <si>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</si>
  <si>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</si>
  <si>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</si>
  <si>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</si>
  <si>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</si>
  <si>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</si>
  <si>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</si>
  <si>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</si>
  <si>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</si>
  <si>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</si>
  <si>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</si>
  <si>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</si>
  <si>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</si>
  <si>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</si>
  <si>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</si>
  <si>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</si>
  <si>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</si>
  <si>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</si>
  <si>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</si>
  <si>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</si>
  <si>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</si>
  <si>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</si>
  <si>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</si>
  <si>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</si>
  <si>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</si>
  <si>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</si>
  <si>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</si>
  <si>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</si>
  <si>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</si>
  <si>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</si>
  <si>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</si>
  <si>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</si>
  <si>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</si>
  <si>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</si>
  <si>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</si>
  <si>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</si>
  <si>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</si>
  <si>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</si>
  <si>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</si>
  <si>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</si>
  <si>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</si>
  <si>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</si>
  <si>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</si>
  <si>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</si>
  <si>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</si>
  <si>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</si>
  <si>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</si>
  <si>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</si>
  <si>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</si>
  <si>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</si>
  <si>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</si>
  <si>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</si>
  <si>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</si>
  <si>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</si>
  <si>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</si>
  <si>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</si>
  <si>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</si>
  <si>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</si>
  <si>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</si>
  <si>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</si>
  <si>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</si>
  <si>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</si>
  <si>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</si>
  <si>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</si>
  <si>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</si>
  <si>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</si>
  <si>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</si>
  <si>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</si>
  <si>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</si>
  <si>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</si>
  <si>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</si>
  <si>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</si>
  <si>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</si>
  <si>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</si>
  <si>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</si>
  <si>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</si>
  <si>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</si>
  <si>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</si>
  <si>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</si>
  <si>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</si>
  <si>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</si>
  <si>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</si>
  <si>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</si>
  <si>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</si>
  <si>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</si>
  <si>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</si>
  <si>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</si>
  <si>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</si>
  <si>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</si>
  <si>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</si>
  <si>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</si>
  <si>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</si>
  <si>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</si>
  <si>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</si>
  <si>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</si>
  <si>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</si>
  <si>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</si>
  <si>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</si>
  <si>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</si>
  <si>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</si>
  <si>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</si>
  <si>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</si>
  <si>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</si>
  <si>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</si>
  <si>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</si>
  <si>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</si>
  <si>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</si>
  <si>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</si>
  <si>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</si>
  <si>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</si>
  <si>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</si>
  <si>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</si>
  <si>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</si>
  <si>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</si>
  <si>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</si>
  <si>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</si>
  <si>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</si>
  <si>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</si>
  <si>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</si>
  <si>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</si>
  <si>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</si>
  <si>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</si>
  <si>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</si>
  <si>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</si>
  <si>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</si>
  <si>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</si>
  <si>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</si>
  <si>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</si>
  <si>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</si>
  <si>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</si>
  <si>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</si>
  <si>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</si>
  <si>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</si>
  <si>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</si>
  <si>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</si>
  <si>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</si>
  <si>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</si>
  <si>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</si>
  <si>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</si>
  <si>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</si>
  <si>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</si>
  <si>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</si>
  <si>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</si>
  <si>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</si>
  <si>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</si>
  <si>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</si>
  <si>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</si>
  <si>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</si>
  <si>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</si>
  <si>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</si>
  <si>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</si>
  <si>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</si>
  <si>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</si>
  <si>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</si>
  <si>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</si>
  <si>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</si>
  <si>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</si>
  <si>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</si>
  <si>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</si>
  <si>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</si>
  <si>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</si>
  <si>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</si>
  <si>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</si>
  <si>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</si>
  <si>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</si>
  <si>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</si>
  <si>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</si>
  <si>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</si>
  <si>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</si>
  <si>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</si>
  <si>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</si>
  <si>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</si>
  <si>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</si>
  <si>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</si>
  <si>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</si>
  <si>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</si>
  <si>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</si>
  <si>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</si>
  <si>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</si>
  <si>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</si>
  <si>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</si>
  <si>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</si>
  <si>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</si>
  <si>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</si>
  <si>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</si>
  <si>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</si>
  <si>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</si>
  <si>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</si>
  <si>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</si>
  <si>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</si>
  <si>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</si>
  <si>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</si>
  <si>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</si>
  <si>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</si>
  <si>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</si>
  <si>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</si>
  <si>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</si>
  <si>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</si>
  <si>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</si>
  <si>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</si>
  <si>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</si>
  <si>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</si>
  <si>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</si>
  <si>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</si>
  <si>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</si>
  <si>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</si>
  <si>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</si>
  <si>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</si>
  <si>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</si>
  <si>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</si>
  <si>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</si>
  <si>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</si>
  <si>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</si>
  <si>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</si>
  <si>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</si>
  <si>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</si>
  <si>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</si>
  <si>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</si>
  <si>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</si>
  <si>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</si>
  <si>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</si>
  <si>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</si>
  <si>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</si>
  <si>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</si>
  <si>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</si>
  <si>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</si>
  <si>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</si>
  <si>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</si>
  <si>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</si>
  <si>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</si>
  <si>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</si>
  <si>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</si>
  <si>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</si>
  <si>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</si>
  <si>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</si>
  <si>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</si>
  <si>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</si>
  <si>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</si>
  <si>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</si>
  <si>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</si>
  <si>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</si>
  <si>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</si>
  <si>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</si>
  <si>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</si>
  <si>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</si>
  <si>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</si>
  <si>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</si>
  <si>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</si>
  <si>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</si>
  <si>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</si>
  <si>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</si>
  <si>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</si>
  <si>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</si>
  <si>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</si>
  <si>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</si>
  <si>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</si>
  <si>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</si>
  <si>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</si>
  <si>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</si>
  <si>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</si>
  <si>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</si>
  <si>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</si>
  <si>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</si>
  <si>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</si>
  <si>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</si>
  <si>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</si>
  <si>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</si>
  <si>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</si>
  <si>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</si>
  <si>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</si>
  <si>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</si>
  <si>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</si>
  <si>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</si>
  <si>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</si>
  <si>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</si>
  <si>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</si>
  <si>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</si>
  <si>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</si>
  <si>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</si>
  <si>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</si>
  <si>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</si>
  <si>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</si>
  <si>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</si>
  <si>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</si>
  <si>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</si>
  <si>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</si>
  <si>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</si>
  <si>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</si>
  <si>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</si>
  <si>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</si>
  <si>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</si>
  <si>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</si>
  <si>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</si>
  <si>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</si>
  <si>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</si>
  <si>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</si>
  <si>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</si>
  <si>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</si>
  <si>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</si>
  <si>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</si>
  <si>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</si>
  <si>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</si>
  <si>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</si>
  <si>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</si>
  <si>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</si>
  <si>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</si>
  <si>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</si>
  <si>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</si>
  <si>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</si>
  <si>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</si>
  <si>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</si>
  <si>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</si>
  <si>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</si>
  <si>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</si>
  <si>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</si>
  <si>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</si>
  <si>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</si>
  <si>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</si>
  <si>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</si>
  <si>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</si>
  <si>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</si>
  <si>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</si>
  <si>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</si>
  <si>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</si>
  <si>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</si>
  <si>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</si>
  <si>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</si>
  <si>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</si>
  <si>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</si>
  <si>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</si>
  <si>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</si>
  <si>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</si>
  <si>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</si>
  <si>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</si>
  <si>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</si>
  <si>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</si>
  <si>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</si>
  <si>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</si>
  <si>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</si>
  <si>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</si>
  <si>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</si>
  <si>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</si>
  <si>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</si>
  <si>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</si>
  <si>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</si>
  <si>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</si>
  <si>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</si>
  <si>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</si>
  <si>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</si>
  <si>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</si>
  <si>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</si>
  <si>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</si>
  <si>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</si>
  <si>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</si>
  <si>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</si>
  <si>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</si>
  <si>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</si>
  <si>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</si>
  <si>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</si>
  <si>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</si>
  <si>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</si>
  <si>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</si>
  <si>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</si>
  <si>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</si>
  <si>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</si>
  <si>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</si>
  <si>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</si>
  <si>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</si>
  <si>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</si>
  <si>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</si>
  <si>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</si>
  <si>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</si>
  <si>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</si>
  <si>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</si>
  <si>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</si>
  <si>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</si>
  <si>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</si>
  <si>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</si>
  <si>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</si>
  <si>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</si>
  <si>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</si>
  <si>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</si>
  <si>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</si>
  <si>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</si>
  <si>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</si>
  <si>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</si>
  <si>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</si>
  <si>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</si>
  <si>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</si>
  <si>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</si>
  <si>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</si>
  <si>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</si>
  <si>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</si>
  <si>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</si>
  <si>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</si>
  <si>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</si>
  <si>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</si>
  <si>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</si>
  <si>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</si>
  <si>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</si>
  <si>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</si>
  <si>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</si>
  <si>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</si>
  <si>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</si>
  <si>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</si>
  <si>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</si>
  <si>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</si>
  <si>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</si>
  <si>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</si>
  <si>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</si>
  <si>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</si>
  <si>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</si>
  <si>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</si>
  <si>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</si>
  <si>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</si>
  <si>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</si>
  <si>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</si>
  <si>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</si>
  <si>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</si>
  <si>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</si>
  <si>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</si>
  <si>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</si>
  <si>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</si>
  <si>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</si>
  <si>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</si>
  <si>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</si>
  <si>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</si>
  <si>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</si>
  <si>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</si>
  <si>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</si>
  <si>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</si>
  <si>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</si>
  <si>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</si>
  <si>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</si>
  <si>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</si>
  <si>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</si>
  <si>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</si>
  <si>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</si>
  <si>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</si>
  <si>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</si>
  <si>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</si>
  <si>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</si>
  <si>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</si>
  <si>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</si>
  <si>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</si>
  <si>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</si>
  <si>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</si>
  <si>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</si>
  <si>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</si>
  <si>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</si>
  <si>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</si>
  <si>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</si>
  <si>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</si>
  <si>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</si>
  <si>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</si>
  <si>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</si>
  <si>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</si>
  <si>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</si>
  <si>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</si>
  <si>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</si>
  <si>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</si>
  <si>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</si>
  <si>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</si>
  <si>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</si>
  <si>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</si>
  <si>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</si>
  <si>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</si>
  <si>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</si>
  <si>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</si>
  <si>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</si>
  <si>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</si>
  <si>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</si>
  <si>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</si>
  <si>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</si>
  <si>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</si>
  <si>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</si>
  <si>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</si>
  <si>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</si>
  <si>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</si>
  <si>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</si>
  <si>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</si>
  <si>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</si>
  <si>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</si>
  <si>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</si>
  <si>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</si>
  <si>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</si>
  <si>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</si>
  <si>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</si>
  <si>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</si>
  <si>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</si>
  <si>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</si>
  <si>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</si>
  <si>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</si>
  <si>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</si>
  <si>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</si>
  <si>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</si>
  <si>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</si>
  <si>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</si>
  <si>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</si>
  <si>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</si>
  <si>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</si>
  <si>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</si>
  <si>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</si>
  <si>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</si>
  <si>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</si>
  <si>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</si>
  <si>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</si>
  <si>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</si>
  <si>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</si>
  <si>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</si>
  <si>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</si>
  <si>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</si>
  <si>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</si>
  <si>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</si>
  <si>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</si>
  <si>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</si>
  <si>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</si>
  <si>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</si>
  <si>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</si>
  <si>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</si>
  <si>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</si>
  <si>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</si>
  <si>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</si>
  <si>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</si>
  <si>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</si>
  <si>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</si>
  <si>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</si>
  <si>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</si>
  <si>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</si>
  <si>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</si>
  <si>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</si>
  <si>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</si>
  <si>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</si>
  <si>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</si>
  <si>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</si>
  <si>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</si>
  <si>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</si>
  <si>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</si>
  <si>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</si>
  <si>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</si>
  <si>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</si>
  <si>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</si>
  <si>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</si>
  <si>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</si>
  <si>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</si>
  <si>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</si>
  <si>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</si>
  <si>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</si>
  <si>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</si>
  <si>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</si>
  <si>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</si>
  <si>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</si>
  <si>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</si>
  <si>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</si>
  <si>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</si>
  <si>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</si>
  <si>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</si>
  <si>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</si>
  <si>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</si>
  <si>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</si>
  <si>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</si>
  <si>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</si>
  <si>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</si>
  <si>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</si>
  <si>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</si>
  <si>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</si>
  <si>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</si>
  <si>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</si>
  <si>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</si>
  <si>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</si>
  <si>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</si>
  <si>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</si>
  <si>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</si>
  <si>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</si>
  <si>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</si>
  <si>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</si>
  <si>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</si>
  <si>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</si>
  <si>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</si>
  <si>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</si>
  <si>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</si>
  <si>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</si>
  <si>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</si>
  <si>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</si>
  <si>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</si>
  <si>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</si>
  <si>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</si>
  <si>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</si>
  <si>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</si>
  <si>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</si>
  <si>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</si>
  <si>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</si>
  <si>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</si>
  <si>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</si>
  <si>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</si>
  <si>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</si>
  <si>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</si>
  <si>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</si>
  <si>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</si>
  <si>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</si>
  <si>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</si>
  <si>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</si>
  <si>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</si>
  <si>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</si>
  <si>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</si>
  <si>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</si>
  <si>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</si>
  <si>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</si>
  <si>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</si>
  <si>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</si>
  <si>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</si>
  <si>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</si>
  <si>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</si>
  <si>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</si>
  <si>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</si>
  <si>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</si>
  <si>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</si>
  <si>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</si>
  <si>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</si>
  <si>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</si>
  <si>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</si>
  <si>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</si>
  <si>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</si>
  <si>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</si>
  <si>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</si>
  <si>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</si>
  <si>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</si>
  <si>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</si>
  <si>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</si>
  <si>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</si>
  <si>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</si>
  <si>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</si>
  <si>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</si>
  <si>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</si>
  <si>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</si>
  <si>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</si>
  <si>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</si>
  <si>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</si>
  <si>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</si>
  <si>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</si>
  <si>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</si>
  <si>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</si>
  <si>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</si>
  <si>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</si>
  <si>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</si>
  <si>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</si>
  <si>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</si>
  <si>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</si>
  <si>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</si>
  <si>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</si>
  <si>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</si>
  <si>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</si>
  <si>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</si>
  <si>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</si>
  <si>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</si>
  <si>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</si>
  <si>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</si>
  <si>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</si>
  <si>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</si>
  <si>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</si>
  <si>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</si>
  <si>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</si>
  <si>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</si>
  <si>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</si>
  <si>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</si>
  <si>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</si>
  <si>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</si>
  <si>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</si>
  <si>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</si>
  <si>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</si>
  <si>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</si>
  <si>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</si>
  <si>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</si>
  <si>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</si>
  <si>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</si>
  <si>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</si>
  <si>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</si>
  <si>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</si>
  <si>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</si>
  <si>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</si>
  <si>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</si>
  <si>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</si>
  <si>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</si>
  <si>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</si>
  <si>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</si>
  <si>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</si>
  <si>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</si>
  <si>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</si>
  <si>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</si>
  <si>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</si>
  <si>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</si>
  <si>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</si>
  <si>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</si>
  <si>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</si>
  <si>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</si>
  <si>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</si>
  <si>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</si>
  <si>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</si>
  <si>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</si>
  <si>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</si>
  <si>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</si>
  <si>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</si>
  <si>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</si>
  <si>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</si>
  <si>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</si>
  <si>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</si>
  <si>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</si>
  <si>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</si>
  <si>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</si>
  <si>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</si>
  <si>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</si>
  <si>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</si>
  <si>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</si>
  <si>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</si>
  <si>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</si>
  <si>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</si>
  <si>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</si>
  <si>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</si>
  <si>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</si>
  <si>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</si>
  <si>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</si>
  <si>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</si>
  <si>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</si>
  <si>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</si>
  <si>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</si>
  <si>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</si>
  <si>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</si>
  <si>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</si>
  <si>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</si>
  <si>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</si>
  <si>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</si>
  <si>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</si>
  <si>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</si>
  <si>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</si>
  <si>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</si>
  <si>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</si>
  <si>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</si>
  <si>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</si>
  <si>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</si>
  <si>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</si>
  <si>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</si>
  <si>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</si>
  <si>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</si>
  <si>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</si>
  <si>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</si>
  <si>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</si>
  <si>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</si>
  <si>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</si>
  <si>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</si>
  <si>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</si>
  <si>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</si>
  <si>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</si>
  <si>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</si>
  <si>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</si>
  <si>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</si>
  <si>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</si>
  <si>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</si>
  <si>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</si>
  <si>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</si>
  <si>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</si>
  <si>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</si>
  <si>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</si>
  <si>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</si>
  <si>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</si>
  <si>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</si>
  <si>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</si>
  <si>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</si>
  <si>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</si>
  <si>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</si>
  <si>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</si>
  <si>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</si>
  <si>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</si>
  <si>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</si>
  <si>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</si>
  <si>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</si>
  <si>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</si>
  <si>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</si>
  <si>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</si>
  <si>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</si>
  <si>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</si>
  <si>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</si>
  <si>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</si>
  <si>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</si>
  <si>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</si>
  <si>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</si>
  <si>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</si>
  <si>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</si>
  <si>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</si>
  <si>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</si>
  <si>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</si>
  <si>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</si>
  <si>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</si>
  <si>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</si>
  <si>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</si>
  <si>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</si>
  <si>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</si>
  <si>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</si>
  <si>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</si>
  <si>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</si>
  <si>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</si>
  <si>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</si>
  <si>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</si>
  <si>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</si>
  <si>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</si>
  <si>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</si>
  <si>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</si>
  <si>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</si>
  <si>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</si>
  <si>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</si>
  <si>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</si>
  <si>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</si>
  <si>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</si>
  <si>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</si>
  <si>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</si>
  <si>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</si>
  <si>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</si>
  <si>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</si>
  <si>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</si>
  <si>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</si>
  <si>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</si>
  <si>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</si>
  <si>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</si>
  <si>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</si>
  <si>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</si>
  <si>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</si>
  <si>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</si>
  <si>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</si>
  <si>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</si>
  <si>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</si>
  <si>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</si>
  <si>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</si>
  <si>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</si>
  <si>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</si>
  <si>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</si>
  <si>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</si>
  <si>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</si>
  <si>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</si>
  <si>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</si>
  <si>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</si>
  <si>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</si>
  <si>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</si>
  <si>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</si>
  <si>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</si>
  <si>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</si>
  <si>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</si>
  <si>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</si>
  <si>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</si>
  <si>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</si>
  <si>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</si>
  <si>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</si>
  <si>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</si>
  <si>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</si>
  <si>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</si>
  <si>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</si>
  <si>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</si>
  <si>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</si>
  <si>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</si>
  <si>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</si>
  <si>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</si>
  <si>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</si>
  <si>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</si>
  <si>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</si>
  <si>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</si>
  <si>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</si>
  <si>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</si>
  <si>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</si>
  <si>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</si>
  <si>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</si>
  <si>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</si>
  <si>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</si>
  <si>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</si>
  <si>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</si>
  <si>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</si>
  <si>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</si>
  <si>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</si>
  <si>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</si>
  <si>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</si>
  <si>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</si>
  <si>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</si>
  <si>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</si>
  <si>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</si>
  <si>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</si>
  <si>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</si>
  <si>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</si>
  <si>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</si>
  <si>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</si>
  <si>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</si>
  <si>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</si>
  <si>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</si>
  <si>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</si>
  <si>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</si>
  <si>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</si>
  <si>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</si>
  <si>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</si>
  <si>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</si>
  <si>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</si>
  <si>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</si>
  <si>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</si>
  <si>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</si>
  <si>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</si>
  <si>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</si>
  <si>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</si>
  <si>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</si>
  <si>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</si>
  <si>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</si>
  <si>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</si>
  <si>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</si>
  <si>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</si>
  <si>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</si>
  <si>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</si>
  <si>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</si>
  <si>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</si>
  <si>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</si>
  <si>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</si>
  <si>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</si>
  <si>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</si>
  <si>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</si>
  <si>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</si>
  <si>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</si>
  <si>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</si>
  <si>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</si>
  <si>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</si>
  <si>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</si>
  <si>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</si>
  <si>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</si>
  <si>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</si>
  <si>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</si>
  <si>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</si>
  <si>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</si>
  <si>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</si>
  <si>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</si>
  <si>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</si>
  <si>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</si>
  <si>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</si>
  <si>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</si>
  <si>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</si>
  <si>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</si>
  <si>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</si>
  <si>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</si>
  <si>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</si>
  <si>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</si>
  <si>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</si>
  <si>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</si>
  <si>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</si>
  <si>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</si>
  <si>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</si>
  <si>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</si>
  <si>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</si>
  <si>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</si>
  <si>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</si>
  <si>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</si>
  <si>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</si>
  <si>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</si>
  <si>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</si>
  <si>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</si>
  <si>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</si>
  <si>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</si>
  <si>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</si>
  <si>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</si>
  <si>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</si>
  <si>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</si>
  <si>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</si>
  <si>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</si>
  <si>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</si>
  <si>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</si>
  <si>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</si>
  <si>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</si>
  <si>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</si>
  <si>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</si>
  <si>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</si>
  <si>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</si>
  <si>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</si>
  <si>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</si>
  <si>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</si>
  <si>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</si>
  <si>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</si>
  <si>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</si>
  <si>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</si>
  <si>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</si>
  <si>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</si>
  <si>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</si>
  <si>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</si>
  <si>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</si>
  <si>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</si>
  <si>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</si>
  <si>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</si>
  <si>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</si>
  <si>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</si>
  <si>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</si>
  <si>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</si>
  <si>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</si>
  <si>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</si>
  <si>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</si>
  <si>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</si>
  <si>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</si>
  <si>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</si>
  <si>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</si>
  <si>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</si>
  <si>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</si>
  <si>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</si>
  <si>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</si>
  <si>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</si>
  <si>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</si>
  <si>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</si>
  <si>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</si>
  <si>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</si>
  <si>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</si>
  <si>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</si>
  <si>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</si>
  <si>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</si>
  <si>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</si>
  <si>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</si>
  <si>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</si>
  <si>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</si>
  <si>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</si>
  <si>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</si>
  <si>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</si>
  <si>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</si>
  <si>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</si>
  <si>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</si>
  <si>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</si>
  <si>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</si>
  <si>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</si>
  <si>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</si>
  <si>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</si>
  <si>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</si>
  <si>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</si>
  <si>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</si>
  <si>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</si>
  <si>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</si>
  <si>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</si>
  <si>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</si>
  <si>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</si>
  <si>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</si>
  <si>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</si>
  <si>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</si>
  <si>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</si>
  <si>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</si>
  <si>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</si>
  <si>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</si>
  <si>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</si>
  <si>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</si>
  <si>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</si>
  <si>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</si>
  <si>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</si>
  <si>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</si>
  <si>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</si>
  <si>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</si>
  <si>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</si>
  <si>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</si>
  <si>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</si>
  <si>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</si>
  <si>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</si>
  <si>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</si>
  <si>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</si>
  <si>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</si>
  <si>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</si>
  <si>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</si>
  <si>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</si>
  <si>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</si>
  <si>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</si>
  <si>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</si>
  <si>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</si>
  <si>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</si>
  <si>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</si>
  <si>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</si>
  <si>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</si>
  <si>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</si>
  <si>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</si>
  <si>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</si>
  <si>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</si>
  <si>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</si>
  <si>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</si>
  <si>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</si>
  <si>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</si>
  <si>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</si>
  <si>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</si>
  <si>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</si>
  <si>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</si>
  <si>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</si>
  <si>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</si>
  <si>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</si>
  <si>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</si>
  <si>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</si>
  <si>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</si>
  <si>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</si>
  <si>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</si>
  <si>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</si>
  <si>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</si>
  <si>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</si>
  <si>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</si>
  <si>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</si>
  <si>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</si>
  <si>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</si>
  <si>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</si>
  <si>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</si>
  <si>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</si>
  <si>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</si>
  <si>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</si>
  <si>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</si>
  <si>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</si>
  <si>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</si>
  <si>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</si>
  <si>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</si>
  <si>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</si>
  <si>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</si>
  <si>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</si>
  <si>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</si>
  <si>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</si>
  <si>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</si>
  <si>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</si>
  <si>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</si>
  <si>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</si>
  <si>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</si>
  <si>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</si>
  <si>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</si>
  <si>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</si>
  <si>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</si>
  <si>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</si>
  <si>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</si>
  <si>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</si>
  <si>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</si>
  <si>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</si>
  <si>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</si>
  <si>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</si>
  <si>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</si>
  <si>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</si>
  <si>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</si>
  <si>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</si>
  <si>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</si>
  <si>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</si>
  <si>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</si>
  <si>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</si>
  <si>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</si>
  <si>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</si>
  <si>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</si>
  <si>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</si>
  <si>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</si>
  <si>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</si>
  <si>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</si>
  <si>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</si>
  <si>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</si>
  <si>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</si>
  <si>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</si>
  <si>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</si>
  <si>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</si>
  <si>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</si>
  <si>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</si>
  <si>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</si>
  <si>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</si>
  <si>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</si>
  <si>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</si>
  <si>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</si>
  <si>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</si>
  <si>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</si>
  <si>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</si>
  <si>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</si>
  <si>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</si>
  <si>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</si>
  <si>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</si>
  <si>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</si>
  <si>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</si>
  <si>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</si>
  <si>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</si>
  <si>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</si>
  <si>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</si>
  <si>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</si>
  <si>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</si>
  <si>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</si>
  <si>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</si>
  <si>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</si>
  <si>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</si>
  <si>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</si>
  <si>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</si>
  <si>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</si>
  <si>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</si>
  <si>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</si>
  <si>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</si>
  <si>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</si>
  <si>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</si>
  <si>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</si>
  <si>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</si>
  <si>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</si>
  <si>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</si>
  <si>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</si>
  <si>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</si>
  <si>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</si>
  <si>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</si>
  <si>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</si>
  <si>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</si>
  <si>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</si>
  <si>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</si>
  <si>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</si>
  <si>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</si>
  <si>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</si>
  <si>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</si>
  <si>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</si>
  <si>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</si>
  <si>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</si>
  <si>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</si>
  <si>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</si>
  <si>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</si>
  <si>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</si>
  <si>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</si>
  <si>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</si>
  <si>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</si>
  <si>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</si>
  <si>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</si>
  <si>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</si>
  <si>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</si>
  <si>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</si>
  <si>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</si>
  <si>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</si>
  <si>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</si>
  <si>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</si>
  <si>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</si>
  <si>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</si>
  <si>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</si>
  <si>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</si>
  <si>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</si>
  <si>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</si>
  <si>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</si>
  <si>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</si>
  <si>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</si>
  <si>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</si>
  <si>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</si>
  <si>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</si>
  <si>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</si>
  <si>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</si>
  <si>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</si>
  <si>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</si>
  <si>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</si>
  <si>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</si>
  <si>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</si>
  <si>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</si>
  <si>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</si>
  <si>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</si>
  <si>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</si>
  <si>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</si>
  <si>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</si>
  <si>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</si>
  <si>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</si>
  <si>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</si>
  <si>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</si>
  <si>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</si>
  <si>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</si>
  <si>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</si>
  <si>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</si>
  <si>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</si>
  <si>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</si>
  <si>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</si>
  <si>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</si>
  <si>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</si>
  <si>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</si>
  <si>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</si>
  <si>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</si>
  <si>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</si>
  <si>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</si>
  <si>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</si>
  <si>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</si>
  <si>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</si>
  <si>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</si>
  <si>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</si>
  <si>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</si>
  <si>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</si>
  <si>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</si>
  <si>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</si>
  <si>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</si>
  <si>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</si>
  <si>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</si>
  <si>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</si>
  <si>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</si>
  <si>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</si>
  <si>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</si>
  <si>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</si>
  <si>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</si>
  <si>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</si>
  <si>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</si>
  <si>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</si>
  <si>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</si>
  <si>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</si>
  <si>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</si>
  <si>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</si>
  <si>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</si>
  <si>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</si>
  <si>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</si>
  <si>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</si>
  <si>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</si>
  <si>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</si>
  <si>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</si>
  <si>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</si>
  <si>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</si>
  <si>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</si>
  <si>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</si>
  <si>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</si>
  <si>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</si>
  <si>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</si>
  <si>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</si>
  <si>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</si>
  <si>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</si>
  <si>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</si>
  <si>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</si>
  <si>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</si>
  <si>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</si>
  <si>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</si>
  <si>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</si>
  <si>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</si>
  <si>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</si>
  <si>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</si>
  <si>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</si>
  <si>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</si>
  <si>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</si>
  <si>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</si>
  <si>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</si>
  <si>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</si>
  <si>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</si>
  <si>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</si>
  <si>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</si>
  <si>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</si>
  <si>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</si>
  <si>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</si>
  <si>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</si>
  <si>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</si>
  <si>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</si>
  <si>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</si>
  <si>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</si>
  <si>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</si>
  <si>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</si>
  <si>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</si>
  <si>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</si>
  <si>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</si>
  <si>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</si>
  <si>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</si>
  <si>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</si>
  <si>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</si>
  <si>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</si>
  <si>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</si>
  <si>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</si>
  <si>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</si>
  <si>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</si>
  <si>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</si>
  <si>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</si>
  <si>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</si>
  <si>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</si>
  <si>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</si>
  <si>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</si>
  <si>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</si>
  <si>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</si>
  <si>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</si>
  <si>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</si>
  <si>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</si>
  <si>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</si>
  <si>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</si>
  <si>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</si>
  <si>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</si>
  <si>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</si>
  <si>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</si>
  <si>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</si>
  <si>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</si>
  <si>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</si>
  <si>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</si>
  <si>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</si>
  <si>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</si>
  <si>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</si>
  <si>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</si>
  <si>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</si>
  <si>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</si>
  <si>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</si>
  <si>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</si>
  <si>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</si>
  <si>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</si>
  <si>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</si>
  <si>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</si>
  <si>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</si>
  <si>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</si>
  <si>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</si>
  <si>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</si>
  <si>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</si>
  <si>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</si>
  <si>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</si>
  <si>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</si>
  <si>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</si>
  <si>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</si>
  <si>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</si>
  <si>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</si>
  <si>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</si>
  <si>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</si>
  <si>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</si>
  <si>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</si>
  <si>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</si>
  <si>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</si>
  <si>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</si>
  <si>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</si>
  <si>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</si>
  <si>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</si>
  <si>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</si>
  <si>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</si>
  <si>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</si>
  <si>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</si>
  <si>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</si>
  <si>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</si>
  <si>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</si>
  <si>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</si>
  <si>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</si>
  <si>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</si>
  <si>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</si>
  <si>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</si>
  <si>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</si>
  <si>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</si>
  <si>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</si>
  <si>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</si>
  <si>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</si>
  <si>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</si>
  <si>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</si>
  <si>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</si>
  <si>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</si>
  <si>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</si>
  <si>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</si>
  <si>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</si>
  <si>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</si>
  <si>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</si>
  <si>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</si>
  <si>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</si>
  <si>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</si>
  <si>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</si>
  <si>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</si>
  <si>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</si>
  <si>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</si>
  <si>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</si>
  <si>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</si>
  <si>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</si>
  <si>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</si>
  <si>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</si>
  <si>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</si>
  <si>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</si>
  <si>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</si>
  <si>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</si>
  <si>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</si>
  <si>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</si>
  <si>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</si>
  <si>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</si>
  <si>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</si>
  <si>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</si>
  <si>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</si>
  <si>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</si>
  <si>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</si>
  <si>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</si>
  <si>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</si>
  <si>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</si>
  <si>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</si>
  <si>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</si>
  <si>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</si>
  <si>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</si>
  <si>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</si>
  <si>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</si>
  <si>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</si>
  <si>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</si>
  <si>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</si>
  <si>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</si>
  <si>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</si>
  <si>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</si>
  <si>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</si>
  <si>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</si>
  <si>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</si>
  <si>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</si>
  <si>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</si>
  <si>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</si>
  <si>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</si>
  <si>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</si>
  <si>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</si>
  <si>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</si>
  <si>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</si>
  <si>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</si>
  <si>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</si>
  <si>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</si>
  <si>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</si>
  <si>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</si>
  <si>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</si>
  <si>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</si>
  <si>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</si>
  <si>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</si>
  <si>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</si>
  <si>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</si>
  <si>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</si>
  <si>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</si>
  <si>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</si>
  <si>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</si>
  <si>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</si>
  <si>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</si>
  <si>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</si>
  <si>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</si>
  <si>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</si>
  <si>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</si>
  <si>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</si>
  <si>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</si>
  <si>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</si>
  <si>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</si>
  <si>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</si>
  <si>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</si>
  <si>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</si>
  <si>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</si>
  <si>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</si>
  <si>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</si>
  <si>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</si>
  <si>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</si>
  <si>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</si>
  <si>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</si>
  <si>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</si>
  <si>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</si>
  <si>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</si>
  <si>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</si>
  <si>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</si>
  <si>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</si>
  <si>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</si>
  <si>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</si>
  <si>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</si>
  <si>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</si>
  <si>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</si>
  <si>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</si>
  <si>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</si>
  <si>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</si>
  <si>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</si>
  <si>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</si>
  <si>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</si>
  <si>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</si>
  <si>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</si>
  <si>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</si>
  <si>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</si>
  <si>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</si>
  <si>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</si>
  <si>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</si>
  <si>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</si>
  <si>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</si>
  <si>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</si>
  <si>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</si>
  <si>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</si>
  <si>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</si>
  <si>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</si>
  <si>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</si>
  <si>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</si>
  <si>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</si>
  <si>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</si>
  <si>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</si>
  <si>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</si>
  <si>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</si>
  <si>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</si>
  <si>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</si>
  <si>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</si>
  <si>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</si>
  <si>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</si>
  <si>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</si>
  <si>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</si>
  <si>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</si>
  <si>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</si>
  <si>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</si>
  <si>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</si>
  <si>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</si>
  <si>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</si>
  <si>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</si>
  <si>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</si>
  <si>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</si>
  <si>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</si>
  <si>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</si>
  <si>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</si>
  <si>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</si>
  <si>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</si>
  <si>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</si>
  <si>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</si>
  <si>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</si>
  <si>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</si>
  <si>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</si>
  <si>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</si>
  <si>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</si>
  <si>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</si>
  <si>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</si>
  <si>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</si>
  <si>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</si>
  <si>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</si>
  <si>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</si>
  <si>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</si>
  <si>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</si>
  <si>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</si>
  <si>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</si>
  <si>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</si>
  <si>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</si>
  <si>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</si>
  <si>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</si>
  <si>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</si>
  <si>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</si>
  <si>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</si>
  <si>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</si>
  <si>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</si>
  <si>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</si>
  <si>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</si>
  <si>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</si>
  <si>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</si>
  <si>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</si>
  <si>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</si>
  <si>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</si>
  <si>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</si>
  <si>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</si>
  <si>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</si>
  <si>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</si>
  <si>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</si>
  <si>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</si>
  <si>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</si>
  <si>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</si>
  <si>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</si>
  <si>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</si>
  <si>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</si>
  <si>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</si>
  <si>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</si>
  <si>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</si>
  <si>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</si>
  <si>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</si>
  <si>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</si>
  <si>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</si>
  <si>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</si>
  <si>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</si>
  <si>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</si>
  <si>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</si>
  <si>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</si>
  <si>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</si>
  <si>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</si>
  <si>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</si>
  <si>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</si>
  <si>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</si>
  <si>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</si>
  <si>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</si>
  <si>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</si>
  <si>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</si>
  <si>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</si>
  <si>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</si>
  <si>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</si>
  <si>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</si>
  <si>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</si>
  <si>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</si>
  <si>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</si>
  <si>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</si>
  <si>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</si>
  <si>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</si>
  <si>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</si>
  <si>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</si>
  <si>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</si>
  <si>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</si>
  <si>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</si>
  <si>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</si>
  <si>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</si>
  <si>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</si>
  <si>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</si>
  <si>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</si>
  <si>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</si>
  <si>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</si>
  <si>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</si>
  <si>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</si>
  <si>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</si>
  <si>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</si>
  <si>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</si>
  <si>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</si>
  <si>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</si>
  <si>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</si>
  <si>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</si>
  <si>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</si>
  <si>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</si>
  <si>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</si>
  <si>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</si>
  <si>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</si>
  <si>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</si>
  <si>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</si>
  <si>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</si>
  <si>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</si>
  <si>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</si>
  <si>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</si>
  <si>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</si>
  <si>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</si>
  <si>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</si>
  <si>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</si>
  <si>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</si>
  <si>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</si>
  <si>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</si>
  <si>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</si>
  <si>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</si>
  <si>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</si>
  <si>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</si>
  <si>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</si>
  <si>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</si>
  <si>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</si>
  <si>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</si>
  <si>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</si>
  <si>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</si>
  <si>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</si>
  <si>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</si>
  <si>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</si>
  <si>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</si>
  <si>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</si>
  <si>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</si>
  <si>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</si>
  <si>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</si>
  <si>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</si>
  <si>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</si>
  <si>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</si>
  <si>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</si>
  <si>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</si>
  <si>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</si>
  <si>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</si>
  <si>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</si>
  <si>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</si>
  <si>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</si>
  <si>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</si>
  <si>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</si>
  <si>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</si>
  <si>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</si>
  <si>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</si>
  <si>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</si>
  <si>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</si>
  <si>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</si>
  <si>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</si>
  <si>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</si>
  <si>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</si>
  <si>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</si>
  <si>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</si>
  <si>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</si>
  <si>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</si>
  <si>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</si>
  <si>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</si>
  <si>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</si>
  <si>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</si>
  <si>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</si>
  <si>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</si>
  <si>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</si>
  <si>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</si>
  <si>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</si>
  <si>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</si>
  <si>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</si>
  <si>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</si>
  <si>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</si>
  <si>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</si>
  <si>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</si>
  <si>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</si>
  <si>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</si>
  <si>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</si>
  <si>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</si>
  <si>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</si>
  <si>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</si>
  <si>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</si>
  <si>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</si>
  <si>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</si>
  <si>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</si>
  <si>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</si>
  <si>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</si>
  <si>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</si>
  <si>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</si>
  <si>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</si>
  <si>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</si>
  <si>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</si>
  <si>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</si>
  <si>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</si>
  <si>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</si>
  <si>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</si>
  <si>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</si>
  <si>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</si>
  <si>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</si>
  <si>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</si>
  <si>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</si>
  <si>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</si>
  <si>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</si>
  <si>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</si>
  <si>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</si>
  <si>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</si>
  <si>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</si>
  <si>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</si>
  <si>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</si>
  <si>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</si>
  <si>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</si>
  <si>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</si>
  <si>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</si>
  <si>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</si>
  <si>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</si>
  <si>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</si>
  <si>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</si>
  <si>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</si>
  <si>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</si>
  <si>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</si>
  <si>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</si>
  <si>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</si>
  <si>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</si>
  <si>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</si>
  <si>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</si>
  <si>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</si>
  <si>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</si>
  <si>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</si>
  <si>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</si>
  <si>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</si>
  <si>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</si>
  <si>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</si>
  <si>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</si>
  <si>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</si>
  <si>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</si>
  <si>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</si>
  <si>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</si>
  <si>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</si>
  <si>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</si>
  <si>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</si>
  <si>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</si>
  <si>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</si>
  <si>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</si>
  <si>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</si>
  <si>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</si>
  <si>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</si>
  <si>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</si>
  <si>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</si>
  <si>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</si>
  <si>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</si>
  <si>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</si>
  <si>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</si>
  <si>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</si>
  <si>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</si>
  <si>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</si>
  <si>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</si>
  <si>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</si>
  <si>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</si>
  <si>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</si>
  <si>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</si>
  <si>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</si>
  <si>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</si>
  <si>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</si>
  <si>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</si>
  <si>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</si>
  <si>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</si>
  <si>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</si>
  <si>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</si>
  <si>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</si>
  <si>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</si>
  <si>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</si>
  <si>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</si>
  <si>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</si>
  <si>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</si>
  <si>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</si>
  <si>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</si>
  <si>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</si>
  <si>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</si>
  <si>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</si>
  <si>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</si>
  <si>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</si>
  <si>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</si>
  <si>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</si>
  <si>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</si>
  <si>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</si>
  <si>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</si>
  <si>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</si>
  <si>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</si>
  <si>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</si>
  <si>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</si>
  <si>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</si>
  <si>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</si>
  <si>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</si>
  <si>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</si>
  <si>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</si>
  <si>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</si>
  <si>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</si>
  <si>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</si>
  <si>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</si>
  <si>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</si>
  <si>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</si>
  <si>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</si>
  <si>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</si>
  <si>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</si>
  <si>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</si>
  <si>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</si>
  <si>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</si>
  <si>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</si>
  <si>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</si>
  <si>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</si>
  <si>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</si>
  <si>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</si>
  <si>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</si>
  <si>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</si>
  <si>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</si>
  <si>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</si>
  <si>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</si>
  <si>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</si>
  <si>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</si>
  <si>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</si>
  <si>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</si>
  <si>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</si>
  <si>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</si>
  <si>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</si>
  <si>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</si>
  <si>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</si>
  <si>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</si>
  <si>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</si>
  <si>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</si>
  <si>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</si>
  <si>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</si>
  <si>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</si>
  <si>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</si>
  <si>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</si>
  <si>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</si>
  <si>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</si>
  <si>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</si>
  <si>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</si>
  <si>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</si>
  <si>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</si>
  <si>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</si>
  <si>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</si>
  <si>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</si>
  <si>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</si>
  <si>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</si>
  <si>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</si>
  <si>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</si>
  <si>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</si>
  <si>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</si>
  <si>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</si>
  <si>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</si>
  <si>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</si>
  <si>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</si>
  <si>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</si>
  <si>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</si>
  <si>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</si>
  <si>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</si>
  <si>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</si>
  <si>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</si>
  <si>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</si>
  <si>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</si>
  <si>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</si>
  <si>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</si>
  <si>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</si>
  <si>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</si>
  <si>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</si>
  <si>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</si>
  <si>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</si>
  <si>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</si>
  <si>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</si>
  <si>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</si>
  <si>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</si>
  <si>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</si>
  <si>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</si>
  <si>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</si>
  <si>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</si>
  <si>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</si>
  <si>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</si>
  <si>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</si>
  <si>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</si>
  <si>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</si>
  <si>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</si>
  <si>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</si>
  <si>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</si>
  <si>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</si>
  <si>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</si>
  <si>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</si>
  <si>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</si>
  <si>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</si>
  <si>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</si>
  <si>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</si>
  <si>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</si>
  <si>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</si>
  <si>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</si>
  <si>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</si>
  <si>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</si>
  <si>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</si>
  <si>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</si>
  <si>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</si>
  <si>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</si>
  <si>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</si>
  <si>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</si>
  <si>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</si>
  <si>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</si>
  <si>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</si>
  <si>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</si>
  <si>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</si>
  <si>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</si>
  <si>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</si>
  <si>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</si>
  <si>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</si>
  <si>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</si>
  <si>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</si>
  <si>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</si>
  <si>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</si>
  <si>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</si>
  <si>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</si>
  <si>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</si>
  <si>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</si>
  <si>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</si>
  <si>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</si>
  <si>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</si>
  <si>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</si>
  <si>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</si>
  <si>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</si>
  <si>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</si>
  <si>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</si>
  <si>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</si>
  <si>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</si>
  <si>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</si>
  <si>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</si>
  <si>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</si>
  <si>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</si>
  <si>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</si>
  <si>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</si>
  <si>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</si>
  <si>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</si>
  <si>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</si>
  <si>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</si>
  <si>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</si>
  <si>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</si>
  <si>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</si>
  <si>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</si>
  <si>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</si>
  <si>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</si>
  <si>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</si>
  <si>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</si>
  <si>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</si>
  <si>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</si>
  <si>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</si>
  <si>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</si>
  <si>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</si>
  <si>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</si>
  <si>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</si>
  <si>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</si>
  <si>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</si>
  <si>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</si>
  <si>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</si>
  <si>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</si>
  <si>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</si>
  <si>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</si>
  <si>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</si>
  <si>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</si>
  <si>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</si>
  <si>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</si>
  <si>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</si>
  <si>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</si>
  <si>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</si>
  <si>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</si>
  <si>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</si>
  <si>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</si>
  <si>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</si>
  <si>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</si>
  <si>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</si>
  <si>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</si>
  <si>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</si>
  <si>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</si>
  <si>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</si>
  <si>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</si>
  <si>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</si>
  <si>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</si>
  <si>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</si>
  <si>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</si>
  <si>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</si>
  <si>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</si>
  <si>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</si>
  <si>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</si>
  <si>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</si>
  <si>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</si>
  <si>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</si>
  <si>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</si>
  <si>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</si>
  <si>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</si>
  <si>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</si>
  <si>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</si>
  <si>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</si>
  <si>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</si>
  <si>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</si>
  <si>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</si>
  <si>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</si>
  <si>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</si>
  <si>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</si>
  <si>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</si>
  <si>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</si>
  <si>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</si>
  <si>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</si>
  <si>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</si>
  <si>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</si>
  <si>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</si>
  <si>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</si>
  <si>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</si>
  <si>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</si>
  <si>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</si>
  <si>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</si>
  <si>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</si>
  <si>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</si>
  <si>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</si>
  <si>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</si>
  <si>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</si>
  <si>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</si>
  <si>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</si>
  <si>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</si>
  <si>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</si>
  <si>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</si>
  <si>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</si>
  <si>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</si>
  <si>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</si>
  <si>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</si>
  <si>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</si>
  <si>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</si>
  <si>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</si>
  <si>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</si>
  <si>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</si>
  <si>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</si>
  <si>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</si>
  <si>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</si>
  <si>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</si>
  <si>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</si>
  <si>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</si>
  <si>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</si>
  <si>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</si>
  <si>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</si>
  <si>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</si>
  <si>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</si>
  <si>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</si>
  <si>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</si>
  <si>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</si>
  <si>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</si>
  <si>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</si>
  <si>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</si>
  <si>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</si>
  <si>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</si>
  <si>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</si>
  <si>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</si>
  <si>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</si>
  <si>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</si>
  <si>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</si>
  <si>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</si>
  <si>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</si>
  <si>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</si>
  <si>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</si>
  <si>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</si>
  <si>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</si>
  <si>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</si>
  <si>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</si>
  <si>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</si>
  <si>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</si>
  <si>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</si>
  <si>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</si>
  <si>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</si>
  <si>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</si>
  <si>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</si>
  <si>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</si>
  <si>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</si>
  <si>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</si>
  <si>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</si>
  <si>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</si>
  <si>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</si>
  <si>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</si>
  <si>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</si>
  <si>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</si>
  <si>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</si>
  <si>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</si>
  <si>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</si>
  <si>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</si>
  <si>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</si>
  <si>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</si>
  <si>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</si>
  <si>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</si>
  <si>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</si>
  <si>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</si>
  <si>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</si>
  <si>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</si>
  <si>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</si>
  <si>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</si>
  <si>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</si>
  <si>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</si>
  <si>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</si>
  <si>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</si>
  <si>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</si>
  <si>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</si>
  <si>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</si>
  <si>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</si>
  <si>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</si>
  <si>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</si>
  <si>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</si>
  <si>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</si>
  <si>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</si>
  <si>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</si>
  <si>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</si>
  <si>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</si>
  <si>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</si>
  <si>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</si>
  <si>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</si>
  <si>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</si>
  <si>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</si>
  <si>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</si>
  <si>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</si>
  <si>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</si>
  <si>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</si>
  <si>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</si>
  <si>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</si>
  <si>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</si>
  <si>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</si>
  <si>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</si>
  <si>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</si>
  <si>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</si>
  <si>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</si>
  <si>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</si>
  <si>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</si>
  <si>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</si>
  <si>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</si>
  <si>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</si>
  <si>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</si>
  <si>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</si>
  <si>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</si>
  <si>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</si>
  <si>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</si>
  <si>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</si>
  <si>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</si>
  <si>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</si>
  <si>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</si>
  <si>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</si>
  <si>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</si>
  <si>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</si>
  <si>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</si>
  <si>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</si>
  <si>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</si>
  <si>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</si>
  <si>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</si>
  <si>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</si>
  <si>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</si>
  <si>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</si>
  <si>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</si>
  <si>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</si>
  <si>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</si>
  <si>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</si>
  <si>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</si>
  <si>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</si>
  <si>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</si>
  <si>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</si>
  <si>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</si>
  <si>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</si>
  <si>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</si>
  <si>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</si>
  <si>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</si>
  <si>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</si>
  <si>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</si>
  <si>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</si>
  <si>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</si>
  <si>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</si>
  <si>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</si>
  <si>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</si>
  <si>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</si>
  <si>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</si>
  <si>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</si>
  <si>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</si>
  <si>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</si>
  <si>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</si>
  <si>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</si>
  <si>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</si>
  <si>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</si>
  <si>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</si>
  <si>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</si>
  <si>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</si>
  <si>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</si>
  <si>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</si>
  <si>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</si>
  <si>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</si>
  <si>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</si>
  <si>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</si>
  <si>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</si>
  <si>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</si>
  <si>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</si>
  <si>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</si>
  <si>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</si>
  <si>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</si>
  <si>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</si>
  <si>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</si>
  <si>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</si>
  <si>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</si>
  <si>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</si>
  <si>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</si>
  <si>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</si>
  <si>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</si>
  <si>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</si>
  <si>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</si>
  <si>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</si>
  <si>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</si>
  <si>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</si>
  <si>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</si>
  <si>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</si>
  <si>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</si>
  <si>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</si>
  <si>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</si>
  <si>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</si>
  <si>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</si>
  <si>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</si>
  <si>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</si>
  <si>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</si>
  <si>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</si>
  <si>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</si>
  <si>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</si>
  <si>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</si>
  <si>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</si>
  <si>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</si>
  <si>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</si>
  <si>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</si>
  <si>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</si>
  <si>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</si>
  <si>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</si>
  <si>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</si>
  <si>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</si>
  <si>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</si>
  <si>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</si>
  <si>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</si>
  <si>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</si>
  <si>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</si>
  <si>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</si>
  <si>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</si>
  <si>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</si>
  <si>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</si>
  <si>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</si>
  <si>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</si>
  <si>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</si>
  <si>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</si>
  <si>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</si>
  <si>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</si>
  <si>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</si>
  <si>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</si>
  <si>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</si>
  <si>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</si>
  <si>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</si>
  <si>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</si>
  <si>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</si>
  <si>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</si>
  <si>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</si>
  <si>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</si>
  <si>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</si>
  <si>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</si>
  <si>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</si>
  <si>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</si>
  <si>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</si>
  <si>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</si>
  <si>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</si>
  <si>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</si>
  <si>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</si>
  <si>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</si>
  <si>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</si>
  <si>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</si>
  <si>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</si>
  <si>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</si>
  <si>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</si>
  <si>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</si>
  <si>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</si>
  <si>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</si>
  <si>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</si>
  <si>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</si>
  <si>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</si>
  <si>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</si>
  <si>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</si>
  <si>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</si>
  <si>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</si>
  <si>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</si>
  <si>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</si>
  <si>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</si>
  <si>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</si>
  <si>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</si>
  <si>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</si>
  <si>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</si>
  <si>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</si>
  <si>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</si>
  <si>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</si>
  <si>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</si>
  <si>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</si>
  <si>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</si>
  <si>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</si>
  <si>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</si>
  <si>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</si>
  <si>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</si>
  <si>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</si>
  <si>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</si>
  <si>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</si>
  <si>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</si>
  <si>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</si>
  <si>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</si>
  <si>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</si>
  <si>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</si>
  <si>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</si>
  <si>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</si>
  <si>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</si>
  <si>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</si>
  <si>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</si>
  <si>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</si>
  <si>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</si>
  <si>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</si>
  <si>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</si>
  <si>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</si>
  <si>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</si>
  <si>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</si>
  <si>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</si>
  <si>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</si>
  <si>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</si>
  <si>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</si>
  <si>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</si>
  <si>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</si>
  <si>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</si>
  <si>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</si>
  <si>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</si>
  <si>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</si>
  <si>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</si>
  <si>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</si>
  <si>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</si>
  <si>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</si>
  <si>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</si>
  <si>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</si>
  <si>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</si>
  <si>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</si>
  <si>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</si>
  <si>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</si>
  <si>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</si>
  <si>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</si>
  <si>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</si>
  <si>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</si>
  <si>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</si>
  <si>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</si>
  <si>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</si>
  <si>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</si>
  <si>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</si>
  <si>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</si>
  <si>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</si>
  <si>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</si>
  <si>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</si>
  <si>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</si>
  <si>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</si>
  <si>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</si>
  <si>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</si>
  <si>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</si>
  <si>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</si>
  <si>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</si>
  <si>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</si>
  <si>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</si>
  <si>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</si>
  <si>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</si>
  <si>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</si>
  <si>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</si>
  <si>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</si>
  <si>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</si>
  <si>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</si>
  <si>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</si>
  <si>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</si>
  <si>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</si>
  <si>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</si>
  <si>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</si>
  <si>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</si>
  <si>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</si>
  <si>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</si>
  <si>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</si>
  <si>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</si>
  <si>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</si>
  <si>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</si>
  <si>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</si>
  <si>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</si>
  <si>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</si>
  <si>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</si>
  <si>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</si>
  <si>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</si>
  <si>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</si>
  <si>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</si>
  <si>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</si>
  <si>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</si>
  <si>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</si>
  <si>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</si>
  <si>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</si>
  <si>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</si>
  <si>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</si>
  <si>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</si>
  <si>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</si>
  <si>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</si>
  <si>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</si>
  <si>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</si>
  <si>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</si>
  <si>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</si>
  <si>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</si>
  <si>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</si>
  <si>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</si>
  <si>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</si>
  <si>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</si>
  <si>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</si>
  <si>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</si>
  <si>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</si>
  <si>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</si>
  <si>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</si>
  <si>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</si>
  <si>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</si>
  <si>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</si>
  <si>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</si>
  <si>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</si>
  <si>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</si>
  <si>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</si>
  <si>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</si>
  <si>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</si>
  <si>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</si>
  <si>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</si>
  <si>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</si>
  <si>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</si>
  <si>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</si>
  <si>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</si>
  <si>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</si>
  <si>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</si>
  <si>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</si>
  <si>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</si>
  <si>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</si>
  <si>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</si>
  <si>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</si>
  <si>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</si>
  <si>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</si>
  <si>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</si>
  <si>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</si>
  <si>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</si>
  <si>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</si>
  <si>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</si>
  <si>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</si>
  <si>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</si>
  <si>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</si>
  <si>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</si>
  <si>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</si>
  <si>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</si>
  <si>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</si>
  <si>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</si>
  <si>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</si>
  <si>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</si>
  <si>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</si>
  <si>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</si>
  <si>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</si>
  <si>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</si>
  <si>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</si>
  <si>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</si>
  <si>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</si>
  <si>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</si>
  <si>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</si>
  <si>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</si>
  <si>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</si>
  <si>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</si>
  <si>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</si>
  <si>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</si>
  <si>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</si>
  <si>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</si>
  <si>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</si>
  <si>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</si>
  <si>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</si>
  <si>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</si>
  <si>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</si>
  <si>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</si>
  <si>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</si>
  <si>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</si>
  <si>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</si>
  <si>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</si>
  <si>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</si>
  <si>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</si>
  <si>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</si>
  <si>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</si>
  <si>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</si>
  <si>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</si>
  <si>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</si>
  <si>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</si>
  <si>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</si>
  <si>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</si>
  <si>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</si>
  <si>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</si>
  <si>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</si>
  <si>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</si>
  <si>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</si>
  <si>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</si>
  <si>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</si>
  <si>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</si>
  <si>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</si>
  <si>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</si>
  <si>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</si>
  <si>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</si>
  <si>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</si>
  <si>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</si>
  <si>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</si>
  <si>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</si>
  <si>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</si>
  <si>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</si>
  <si>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</si>
  <si>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</si>
  <si>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</si>
  <si>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</si>
  <si>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</si>
  <si>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</si>
  <si>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</si>
  <si>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</si>
  <si>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</si>
  <si>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</si>
  <si>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</si>
  <si>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</si>
  <si>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</si>
  <si>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</si>
  <si>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</si>
  <si>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</si>
  <si>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</si>
  <si>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</si>
  <si>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</si>
  <si>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</si>
  <si>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</si>
  <si>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</si>
  <si>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</si>
  <si>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</si>
  <si>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</si>
  <si>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</si>
  <si>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</si>
  <si>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</si>
  <si>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</si>
  <si>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</si>
  <si>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</si>
  <si>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</si>
  <si>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</si>
  <si>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</si>
  <si>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</si>
  <si>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</si>
  <si>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</si>
  <si>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</si>
  <si>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</si>
  <si>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</si>
  <si>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</si>
  <si>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</si>
  <si>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</si>
  <si>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</si>
  <si>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</si>
  <si>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</si>
  <si>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</si>
  <si>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</si>
  <si>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</si>
  <si>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</si>
  <si>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</si>
  <si>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</si>
  <si>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</si>
  <si>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</si>
  <si>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</si>
  <si>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</si>
  <si>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</si>
  <si>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</si>
  <si>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</si>
  <si>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</si>
  <si>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</si>
  <si>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</si>
  <si>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</si>
  <si>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</si>
  <si>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</si>
  <si>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</si>
  <si>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</si>
  <si>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</si>
  <si>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</si>
  <si>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</si>
  <si>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</si>
  <si>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</si>
  <si>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</si>
  <si>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</si>
  <si>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</si>
  <si>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</si>
  <si>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</si>
  <si>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</si>
  <si>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</si>
  <si>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</si>
  <si>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</si>
  <si>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</si>
  <si>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</si>
  <si>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</si>
  <si>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</si>
  <si>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</si>
  <si>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</si>
  <si>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</si>
  <si>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</si>
  <si>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</si>
  <si>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</si>
  <si>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</si>
  <si>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</si>
  <si>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</si>
  <si>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</si>
  <si>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</si>
  <si>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</si>
  <si>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</si>
  <si>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</si>
  <si>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</si>
  <si>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</si>
  <si>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</si>
  <si>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</si>
  <si>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</si>
  <si>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</si>
  <si>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</si>
  <si>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</si>
  <si>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</si>
  <si>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</si>
  <si>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</si>
  <si>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</si>
  <si>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</si>
  <si>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</si>
  <si>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</si>
  <si>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</si>
  <si>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</si>
  <si>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</si>
  <si>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</si>
  <si>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</si>
  <si>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</si>
  <si>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</si>
  <si>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</si>
  <si>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</si>
  <si>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</si>
  <si>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</si>
  <si>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</si>
  <si>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</si>
  <si>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</si>
  <si>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</si>
  <si>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</si>
  <si>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</si>
  <si>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</si>
  <si>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</si>
  <si>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</si>
  <si>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</si>
  <si>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</si>
  <si>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</si>
  <si>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</si>
  <si>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</si>
  <si>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</si>
  <si>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</si>
  <si>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</si>
  <si>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</si>
  <si>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</si>
  <si>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</si>
  <si>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</si>
  <si>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</si>
  <si>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</si>
  <si>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</si>
  <si>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</si>
  <si>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</si>
  <si>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</si>
  <si>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</si>
  <si>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</si>
  <si>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</si>
  <si>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</si>
  <si>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</si>
  <si>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</si>
  <si>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</si>
  <si>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</si>
  <si>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</si>
  <si>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</si>
  <si>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</si>
  <si>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</si>
  <si>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</si>
  <si>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</si>
  <si>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</si>
  <si>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</si>
  <si>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</si>
  <si>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</si>
  <si>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</si>
  <si>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</si>
  <si>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</si>
  <si>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</si>
  <si>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</si>
  <si>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</si>
  <si>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</si>
  <si>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</si>
  <si>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</si>
  <si>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</si>
  <si>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</si>
  <si>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</si>
  <si>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</si>
  <si>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</si>
  <si>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</si>
  <si>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</si>
  <si>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</si>
  <si>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</si>
  <si>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</si>
  <si>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</si>
  <si>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</si>
  <si>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</si>
  <si>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</si>
  <si>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</si>
  <si>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</si>
  <si>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</si>
  <si>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</si>
  <si>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</si>
  <si>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</si>
  <si>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</si>
  <si>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</si>
  <si>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</si>
  <si>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</si>
  <si>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</si>
  <si>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</si>
  <si>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</si>
  <si>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</si>
  <si>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</si>
  <si>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</si>
  <si>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</si>
  <si>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</si>
  <si>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</si>
  <si>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</si>
  <si>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</si>
  <si>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</si>
  <si>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</si>
  <si>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</si>
  <si>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</si>
  <si>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</si>
  <si>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</si>
  <si>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</si>
  <si>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</si>
  <si>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</si>
  <si>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</si>
  <si>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</si>
  <si>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</si>
  <si>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</si>
  <si>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</si>
  <si>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</si>
  <si>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</si>
  <si>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</si>
  <si>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</si>
  <si>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</si>
  <si>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</si>
  <si>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</si>
  <si>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</si>
  <si>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</si>
  <si>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</si>
  <si>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</si>
  <si>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</si>
  <si>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</si>
  <si>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</si>
  <si>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</si>
  <si>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</si>
  <si>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</si>
  <si>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</si>
  <si>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</si>
  <si>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</si>
  <si>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</si>
  <si>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</si>
  <si>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</si>
  <si>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</si>
  <si>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</si>
  <si>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</si>
  <si>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</si>
  <si>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</si>
  <si>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</si>
  <si>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</si>
  <si>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</si>
  <si>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</si>
  <si>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</si>
  <si>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</si>
  <si>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</si>
  <si>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</si>
  <si>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</si>
  <si>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</si>
  <si>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</si>
  <si>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</si>
  <si>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</si>
  <si>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</si>
  <si>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</si>
  <si>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</si>
  <si>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</si>
  <si>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</si>
  <si>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</si>
  <si>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</si>
  <si>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</si>
  <si>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</si>
  <si>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</si>
  <si>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</si>
  <si>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</si>
  <si>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</si>
  <si>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</si>
  <si>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</si>
  <si>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</si>
  <si>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</si>
  <si>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</si>
  <si>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</si>
  <si>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</si>
  <si>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</si>
  <si>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</si>
  <si>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</si>
  <si>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</si>
  <si>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</si>
  <si>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</si>
  <si>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</si>
  <si>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</si>
  <si>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</si>
  <si>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</si>
  <si>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</si>
  <si>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</si>
  <si>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</si>
  <si>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</si>
  <si>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</si>
  <si>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</si>
  <si>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</si>
  <si>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</si>
  <si>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</si>
  <si>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</si>
  <si>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</si>
  <si>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</si>
  <si>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</si>
  <si>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</si>
  <si>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</si>
  <si>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</si>
  <si>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</si>
  <si>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</si>
  <si>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</si>
  <si>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</si>
  <si>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</si>
  <si>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</si>
  <si>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</si>
  <si>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</si>
  <si>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</si>
  <si>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</si>
  <si>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</si>
  <si>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</si>
  <si>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</si>
  <si>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</si>
  <si>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</si>
  <si>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</si>
  <si>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</si>
  <si>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</si>
  <si>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</si>
  <si>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</si>
  <si>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</si>
  <si>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</si>
  <si>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</si>
  <si>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</si>
  <si>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</si>
  <si>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</si>
  <si>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</si>
  <si>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</si>
  <si>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</si>
  <si>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</si>
  <si>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</si>
  <si>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</si>
  <si>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</si>
  <si>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</si>
  <si>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</si>
  <si>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</si>
  <si>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</si>
  <si>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</si>
  <si>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</si>
  <si>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</si>
  <si>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</si>
  <si>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</si>
  <si>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</si>
  <si>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</si>
  <si>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</si>
  <si>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</si>
  <si>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</si>
  <si>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</si>
  <si>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</si>
  <si>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</si>
  <si>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</si>
  <si>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</si>
  <si>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</si>
  <si>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</si>
  <si>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</si>
  <si>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</si>
  <si>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</si>
  <si>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</si>
  <si>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</si>
  <si>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</si>
  <si>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</si>
  <si>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</si>
  <si>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</si>
  <si>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</si>
  <si>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</si>
  <si>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</si>
  <si>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</si>
  <si>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</si>
  <si>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</si>
  <si>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</si>
  <si>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</si>
  <si>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</si>
  <si>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</si>
  <si>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</si>
  <si>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</si>
  <si>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</si>
  <si>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</si>
  <si>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</si>
  <si>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</si>
  <si>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</si>
  <si>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</si>
  <si>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</si>
  <si>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</si>
  <si>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</si>
  <si>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</si>
  <si>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</si>
  <si>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</si>
  <si>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</si>
  <si>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</si>
  <si>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</si>
  <si>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</si>
  <si>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</si>
  <si>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</si>
  <si>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</si>
  <si>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</si>
  <si>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</si>
  <si>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</si>
  <si>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</si>
  <si>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</si>
  <si>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</si>
  <si>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</si>
  <si>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</si>
  <si>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</si>
  <si>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</si>
  <si>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</si>
  <si>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</si>
  <si>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</si>
  <si>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</si>
  <si>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</si>
  <si>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</si>
  <si>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</si>
  <si>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</si>
  <si>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</si>
  <si>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</si>
  <si>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</si>
  <si>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</si>
  <si>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</si>
  <si>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</si>
  <si>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</si>
  <si>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</si>
  <si>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</si>
  <si>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</si>
  <si>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</si>
  <si>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</si>
  <si>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</si>
  <si>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</si>
  <si>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</si>
  <si>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</si>
  <si>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</si>
  <si>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</si>
  <si>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</si>
  <si>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</si>
  <si>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</si>
  <si>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</si>
  <si>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</si>
  <si>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</si>
  <si>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</si>
  <si>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</si>
  <si>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</si>
  <si>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</si>
  <si>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</si>
  <si>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</si>
  <si>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</si>
  <si>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</si>
  <si>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</si>
  <si>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</si>
  <si>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</si>
  <si>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</si>
  <si>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</si>
  <si>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</si>
  <si>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</si>
  <si>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</si>
  <si>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</si>
  <si>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</si>
  <si>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</si>
  <si>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</si>
  <si>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</si>
  <si>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</si>
  <si>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</si>
  <si>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</si>
  <si>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</si>
  <si>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</si>
  <si>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</si>
  <si>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</si>
  <si>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</si>
  <si>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</si>
  <si>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</si>
  <si>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</si>
  <si>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</si>
  <si>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</si>
  <si>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</si>
  <si>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</si>
  <si>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</si>
  <si>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</si>
  <si>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</si>
  <si>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</si>
  <si>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</si>
  <si>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</si>
  <si>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</si>
  <si>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</si>
  <si>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</si>
  <si>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</si>
  <si>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</si>
  <si>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</si>
  <si>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</si>
  <si>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</si>
  <si>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</si>
  <si>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</si>
  <si>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</si>
  <si>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</si>
  <si>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</si>
  <si>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</si>
  <si>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</si>
  <si>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</si>
  <si>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</si>
  <si>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</si>
  <si>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</si>
  <si>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</si>
  <si>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</si>
  <si>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</si>
  <si>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</si>
  <si>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</si>
  <si>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</si>
  <si>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</si>
  <si>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</si>
  <si>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</si>
  <si>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</si>
  <si>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</si>
  <si>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</si>
  <si>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</si>
  <si>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</si>
  <si>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</si>
  <si>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</si>
  <si>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</si>
  <si>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</si>
  <si>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</si>
  <si>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</si>
  <si>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</si>
  <si>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</si>
  <si>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</si>
  <si>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</si>
  <si>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</si>
  <si>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</si>
  <si>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</si>
  <si>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</si>
  <si>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</si>
  <si>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</si>
  <si>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</si>
  <si>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</si>
  <si>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</si>
  <si>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</si>
  <si>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</si>
  <si>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</si>
  <si>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</si>
  <si>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</si>
  <si>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</si>
  <si>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</si>
  <si>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</si>
  <si>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</si>
  <si>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</si>
  <si>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</si>
  <si>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</si>
  <si>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</si>
  <si>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</si>
  <si>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</si>
  <si>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</si>
  <si>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</si>
  <si>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</si>
  <si>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</si>
  <si>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</si>
  <si>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</si>
  <si>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</si>
  <si>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</si>
  <si>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</si>
  <si>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</si>
  <si>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</si>
  <si>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</si>
  <si>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</si>
  <si>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</si>
  <si>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</si>
  <si>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</si>
  <si>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</si>
  <si>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</si>
  <si>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</si>
  <si>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</si>
  <si>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</si>
  <si>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</si>
  <si>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</si>
  <si>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</si>
  <si>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</si>
  <si>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</si>
  <si>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</si>
  <si>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</si>
  <si>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</si>
  <si>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</si>
  <si>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</si>
  <si>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</si>
  <si>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</si>
  <si>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</si>
  <si>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</si>
  <si>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</si>
  <si>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</si>
  <si>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</si>
  <si>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</si>
  <si>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</si>
  <si>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</si>
  <si>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</si>
  <si>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</si>
  <si>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</si>
  <si>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</si>
  <si>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</si>
  <si>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</si>
  <si>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</si>
  <si>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</si>
  <si>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</si>
  <si>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</si>
  <si>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</si>
  <si>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</si>
  <si>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</si>
  <si>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</si>
  <si>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</si>
  <si>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</si>
  <si>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</si>
  <si>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</si>
  <si>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</si>
  <si>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</si>
  <si>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</si>
  <si>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</si>
  <si>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</si>
  <si>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</si>
  <si>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</si>
  <si>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</si>
  <si>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</si>
  <si>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</si>
  <si>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</si>
  <si>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</si>
  <si>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</si>
  <si>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</si>
  <si>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</si>
  <si>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</si>
  <si>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</si>
  <si>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</si>
  <si>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</si>
  <si>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</si>
  <si>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</si>
  <si>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</si>
  <si>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</si>
  <si>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</si>
  <si>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</si>
  <si>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</si>
  <si>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</si>
  <si>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</si>
  <si>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</si>
  <si>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</si>
  <si>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</si>
  <si>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</si>
  <si>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</si>
  <si>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</si>
  <si>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</si>
  <si>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</si>
  <si>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</si>
  <si>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</si>
  <si>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</si>
  <si>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</si>
  <si>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</si>
  <si>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</si>
  <si>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</si>
  <si>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</si>
  <si>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</si>
  <si>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</si>
  <si>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</si>
  <si>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</si>
  <si>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</si>
  <si>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</si>
  <si>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</si>
  <si>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</si>
  <si>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</si>
  <si>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</si>
  <si>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</si>
  <si>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</si>
  <si>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</si>
  <si>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</si>
  <si>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</si>
  <si>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</si>
  <si>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</si>
  <si>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</si>
  <si>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</si>
  <si>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</si>
  <si>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</si>
  <si>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</si>
  <si>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</si>
  <si>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</si>
  <si>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</si>
  <si>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</si>
  <si>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</si>
  <si>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</si>
  <si>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</si>
  <si>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</si>
  <si>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</si>
  <si>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</si>
  <si>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</si>
  <si>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</si>
  <si>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</si>
  <si>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</si>
  <si>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</si>
  <si>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</si>
  <si>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</si>
  <si>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</si>
  <si>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</si>
  <si>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</si>
  <si>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</si>
  <si>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</si>
  <si>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</si>
  <si>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</si>
  <si>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</si>
  <si>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</si>
  <si>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</si>
  <si>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</si>
  <si>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</si>
  <si>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</si>
  <si>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</si>
  <si>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</si>
  <si>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</si>
  <si>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</si>
  <si>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</si>
  <si>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</si>
  <si>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</si>
  <si>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</si>
  <si>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</si>
  <si>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</si>
  <si>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</si>
  <si>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</si>
  <si>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</si>
  <si>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</si>
  <si>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</si>
  <si>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</si>
  <si>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</si>
  <si>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</si>
  <si>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</si>
  <si>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</si>
  <si>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</si>
  <si>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</si>
  <si>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</si>
  <si>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</si>
  <si>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</si>
  <si>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</si>
  <si>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</si>
  <si>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</si>
  <si>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</si>
  <si>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</si>
  <si>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</si>
  <si>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</si>
  <si>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</si>
  <si>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</si>
  <si>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</si>
  <si>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</si>
  <si>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</si>
  <si>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</si>
  <si>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</si>
  <si>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</si>
  <si>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</si>
  <si>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</si>
  <si>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</si>
  <si>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</si>
  <si>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</si>
  <si>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</si>
  <si>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</si>
  <si>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</si>
  <si>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</si>
  <si>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</si>
  <si>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</si>
  <si>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</si>
  <si>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</si>
  <si>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</si>
  <si>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</si>
  <si>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</si>
  <si>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</si>
  <si>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</si>
  <si>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</si>
  <si>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</si>
  <si>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</si>
  <si>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</si>
  <si>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</si>
  <si>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</si>
  <si>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</si>
  <si>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</si>
  <si>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</si>
  <si>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</si>
  <si>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</si>
  <si>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</si>
  <si>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</si>
  <si>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</si>
  <si>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</si>
  <si>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</si>
  <si>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</si>
  <si>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</si>
  <si>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</si>
  <si>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</si>
  <si>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</si>
  <si>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</si>
  <si>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</si>
  <si>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</si>
  <si>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</si>
  <si>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</si>
  <si>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</si>
  <si>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</si>
  <si>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</si>
  <si>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</si>
  <si>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</si>
  <si>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</si>
  <si>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</si>
  <si>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</si>
  <si>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</si>
  <si>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</si>
  <si>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</si>
  <si>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</si>
  <si>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</si>
  <si>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</si>
  <si>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</si>
  <si>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</si>
  <si>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</si>
  <si>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</si>
  <si>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</si>
  <si>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</si>
  <si>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</si>
  <si>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</si>
  <si>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</si>
  <si>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</si>
  <si>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</si>
  <si>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</si>
  <si>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</si>
  <si>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</si>
  <si>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</si>
  <si>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</si>
  <si>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</si>
  <si>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</si>
  <si>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</si>
  <si>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</si>
  <si>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</si>
  <si>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</si>
  <si>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</si>
  <si>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</si>
  <si>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</si>
  <si>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</si>
  <si>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</si>
  <si>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</si>
  <si>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</si>
  <si>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</si>
  <si>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</si>
  <si>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</si>
  <si>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</si>
  <si>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</si>
  <si>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</si>
  <si>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</si>
  <si>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</si>
  <si>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</si>
  <si>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</si>
  <si>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</si>
  <si>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</si>
  <si>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</si>
  <si>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</si>
  <si>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</si>
  <si>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</si>
  <si>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</si>
  <si>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</si>
  <si>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</si>
  <si>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</si>
  <si>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</si>
  <si>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</si>
  <si>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</si>
  <si>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</si>
  <si>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</si>
  <si>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</si>
  <si>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</si>
  <si>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</si>
  <si>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</si>
  <si>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</si>
  <si>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</si>
  <si>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</si>
  <si>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</si>
  <si>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</si>
  <si>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</si>
  <si>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</si>
  <si>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</si>
  <si>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</si>
  <si>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</si>
  <si>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</si>
  <si>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</si>
  <si>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</si>
  <si>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</si>
  <si>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</si>
  <si>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</si>
  <si>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</si>
  <si>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</si>
  <si>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</si>
  <si>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</si>
  <si>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</si>
  <si>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</si>
  <si>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</si>
  <si>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</si>
  <si>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</si>
  <si>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</si>
  <si>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</si>
  <si>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</si>
  <si>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</si>
  <si>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</si>
  <si>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</si>
  <si>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</si>
  <si>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</si>
  <si>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</si>
  <si>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</si>
  <si>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</si>
  <si>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</si>
  <si>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</si>
  <si>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</si>
  <si>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</si>
  <si>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</si>
  <si>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</si>
  <si>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</si>
  <si>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</si>
  <si>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</si>
  <si>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</si>
  <si>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</si>
  <si>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</si>
  <si>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</si>
  <si>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</si>
  <si>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</si>
  <si>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</si>
  <si>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</si>
  <si>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</si>
  <si>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</si>
  <si>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</si>
  <si>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</si>
  <si>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</si>
  <si>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</si>
  <si>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</si>
  <si>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</si>
  <si>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</si>
  <si>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</si>
  <si>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</si>
  <si>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</si>
  <si>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</si>
  <si>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</si>
  <si>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</si>
  <si>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</si>
  <si>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</si>
  <si>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</si>
  <si>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</si>
  <si>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</si>
  <si>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</si>
  <si>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</si>
  <si>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</si>
  <si>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</si>
  <si>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</si>
  <si>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</si>
  <si>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</si>
  <si>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</si>
  <si>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</si>
  <si>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</si>
  <si>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</si>
  <si>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</si>
  <si>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</si>
  <si>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</si>
  <si>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</si>
  <si>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</si>
  <si>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</si>
  <si>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</si>
  <si>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</si>
  <si>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</si>
  <si>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</si>
  <si>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</si>
  <si>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</si>
  <si>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</si>
  <si>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</si>
  <si>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</si>
  <si>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</si>
  <si>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</si>
  <si>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</si>
  <si>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</si>
  <si>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</si>
  <si>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</si>
  <si>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</si>
  <si>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</si>
  <si>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</si>
  <si>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</si>
  <si>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</si>
  <si>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</si>
  <si>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</si>
  <si>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</si>
  <si>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</si>
  <si>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</si>
  <si>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</si>
  <si>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</si>
  <si>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</si>
  <si>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</si>
  <si>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</si>
  <si>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</si>
  <si>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</si>
  <si>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</si>
  <si>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</si>
  <si>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</si>
  <si>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</si>
  <si>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</si>
  <si>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</si>
  <si>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</si>
  <si>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</si>
  <si>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</si>
  <si>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</si>
  <si>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</si>
  <si>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</si>
  <si>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</si>
  <si>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</si>
  <si>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</si>
  <si>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</si>
  <si>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</si>
  <si>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</si>
  <si>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</si>
  <si>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</si>
  <si>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</si>
  <si>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</si>
  <si>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</si>
  <si>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</si>
  <si>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</si>
  <si>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</si>
  <si>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</si>
  <si>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</si>
  <si>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</si>
  <si>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</si>
  <si>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</si>
  <si>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</si>
  <si>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</si>
  <si>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</si>
  <si>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</si>
  <si>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</si>
  <si>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</si>
  <si>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</si>
  <si>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</si>
  <si>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</si>
  <si>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</si>
  <si>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</si>
  <si>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</si>
  <si>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</si>
  <si>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</si>
  <si>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</si>
  <si>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</si>
  <si>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</si>
  <si>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</si>
  <si>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</si>
  <si>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</si>
  <si>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</si>
  <si>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</si>
  <si>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</si>
  <si>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</si>
  <si>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</si>
  <si>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</si>
  <si>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</si>
  <si>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</si>
  <si>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</si>
  <si>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</si>
  <si>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</si>
  <si>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</si>
  <si>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</si>
  <si>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</si>
  <si>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</si>
  <si>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</si>
  <si>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</si>
  <si>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</si>
  <si>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</si>
  <si>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</si>
  <si>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</si>
  <si>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</si>
  <si>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</si>
  <si>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</si>
  <si>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</si>
  <si>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</si>
  <si>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</si>
  <si>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</si>
  <si>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</si>
  <si>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</si>
  <si>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</si>
  <si>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</si>
  <si>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</si>
  <si>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</si>
  <si>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</si>
  <si>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</si>
  <si>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</si>
  <si>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</si>
  <si>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</si>
  <si>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</si>
  <si>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</si>
  <si>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</si>
  <si>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</si>
  <si>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</si>
  <si>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</si>
  <si>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</si>
  <si>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</si>
  <si>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</si>
  <si>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</si>
  <si>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</si>
  <si>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</si>
  <si>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</si>
  <si>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</si>
  <si>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</si>
  <si>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</si>
  <si>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</si>
  <si>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</si>
  <si>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</si>
  <si>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</si>
  <si>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</si>
  <si>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</si>
  <si>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</si>
  <si>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</si>
  <si>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</si>
  <si>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</si>
  <si>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</si>
  <si>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</si>
  <si>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</si>
  <si>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</si>
  <si>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</si>
  <si>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</si>
  <si>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</si>
  <si>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</si>
  <si>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</si>
  <si>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</si>
  <si>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</si>
  <si>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</si>
  <si>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</si>
  <si>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</si>
  <si>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</si>
  <si>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</si>
  <si>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</si>
  <si>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</si>
  <si>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</si>
  <si>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</si>
  <si>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</si>
  <si>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</si>
  <si>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</si>
  <si>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</si>
  <si>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</si>
  <si>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</si>
  <si>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</si>
  <si>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</si>
  <si>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</si>
  <si>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</si>
  <si>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</si>
  <si>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</si>
  <si>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</si>
  <si>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</si>
  <si>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</si>
  <si>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</si>
  <si>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</si>
  <si>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</si>
  <si>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</si>
  <si>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</si>
  <si>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</si>
  <si>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</si>
  <si>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</si>
  <si>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</si>
  <si>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</si>
  <si>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</si>
  <si>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</si>
  <si>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</si>
  <si>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</si>
  <si>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</si>
  <si>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</si>
  <si>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</si>
  <si>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</si>
  <si>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</si>
  <si>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</si>
  <si>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</si>
  <si>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</si>
  <si>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</si>
  <si>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</si>
  <si>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</si>
  <si>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</si>
  <si>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</si>
  <si>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</si>
  <si>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</si>
  <si>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</si>
  <si>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</si>
  <si>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</si>
  <si>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</si>
  <si>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</si>
  <si>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</si>
  <si>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</si>
  <si>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</si>
  <si>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</si>
  <si>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</si>
  <si>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</si>
  <si>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</si>
  <si>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</si>
  <si>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</si>
  <si>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</si>
  <si>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</si>
  <si>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</si>
  <si>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</si>
  <si>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</si>
  <si>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</si>
  <si>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</si>
  <si>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</si>
  <si>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</si>
  <si>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</si>
  <si>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</si>
  <si>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</si>
  <si>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</si>
  <si>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</si>
  <si>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</si>
  <si>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</si>
  <si>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</si>
  <si>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</si>
  <si>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</si>
  <si>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</si>
  <si>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</si>
  <si>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</si>
  <si>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</si>
  <si>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</si>
  <si>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</si>
  <si>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</si>
  <si>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</si>
  <si>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</si>
  <si>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</si>
  <si>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</si>
  <si>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</si>
  <si>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</si>
  <si>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</si>
  <si>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</si>
  <si>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</si>
  <si>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</si>
  <si>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</si>
  <si>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</si>
  <si>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</si>
  <si>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</si>
  <si>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</si>
  <si>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</si>
  <si>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</si>
  <si>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</si>
  <si>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</si>
  <si>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</si>
  <si>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</si>
  <si>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</si>
  <si>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</si>
  <si>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</si>
  <si>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</si>
  <si>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</si>
  <si>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</si>
  <si>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</si>
  <si>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</si>
  <si>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</si>
  <si>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</si>
  <si>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</si>
  <si>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</si>
  <si>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</si>
  <si>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</si>
  <si>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</si>
  <si>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</si>
  <si>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</si>
  <si>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</si>
  <si>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</si>
  <si>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</si>
  <si>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</si>
  <si>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</si>
  <si>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</si>
  <si>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</si>
  <si>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</si>
  <si>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</si>
  <si>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</si>
  <si>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</si>
  <si>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</si>
  <si>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</si>
  <si>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</si>
  <si>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</si>
  <si>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</si>
  <si>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</si>
  <si>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</si>
  <si>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</si>
  <si>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</si>
  <si>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</si>
  <si>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</si>
  <si>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</si>
  <si>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</si>
  <si>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</si>
  <si>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</si>
  <si>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</si>
  <si>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</si>
  <si>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</si>
  <si>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</si>
  <si>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</si>
  <si>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</si>
  <si>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</si>
  <si>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</si>
  <si>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</si>
  <si>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</si>
  <si>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</si>
  <si>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</si>
  <si>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</si>
  <si>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</si>
  <si>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</si>
  <si>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</si>
  <si>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</si>
  <si>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</si>
  <si>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</si>
  <si>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</si>
  <si>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</si>
  <si>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</si>
  <si>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</si>
  <si>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</si>
  <si>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</si>
  <si>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</si>
  <si>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</si>
  <si>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</si>
  <si>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</si>
  <si>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</si>
  <si>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</si>
  <si>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</si>
  <si>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</si>
  <si>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</si>
  <si>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</si>
  <si>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</si>
  <si>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</si>
  <si>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</si>
  <si>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</si>
  <si>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</si>
  <si>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</si>
  <si>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</si>
  <si>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</si>
  <si>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</si>
  <si>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</si>
  <si>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</si>
  <si>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</si>
  <si>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</si>
  <si>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</si>
  <si>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</si>
  <si>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</si>
  <si>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</si>
  <si>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</si>
  <si>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</si>
  <si>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</si>
  <si>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</si>
  <si>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</si>
  <si>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</si>
  <si>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</si>
  <si>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</si>
  <si>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</si>
  <si>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</si>
  <si>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</si>
  <si>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</si>
  <si>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</si>
  <si>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</si>
  <si>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</si>
  <si>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</si>
  <si>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</si>
  <si>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</si>
  <si>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</si>
  <si>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</si>
  <si>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</si>
  <si>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</si>
  <si>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</si>
  <si>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</si>
  <si>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</si>
  <si>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</si>
  <si>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</si>
  <si>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</si>
  <si>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</si>
  <si>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</si>
  <si>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</si>
  <si>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</si>
  <si>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</si>
  <si>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</si>
  <si>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</si>
  <si>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</si>
  <si>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</si>
  <si>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</si>
  <si>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</si>
  <si>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</si>
  <si>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</si>
  <si>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</si>
  <si>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</si>
  <si>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</si>
  <si>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</si>
  <si>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</si>
  <si>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</si>
  <si>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</si>
  <si>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</si>
  <si>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</si>
  <si>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</si>
  <si>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</si>
  <si>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</si>
  <si>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</si>
  <si>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</si>
  <si>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</si>
  <si>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</si>
  <si>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</si>
  <si>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</si>
  <si>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</si>
  <si>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</si>
  <si>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</si>
  <si>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</si>
  <si>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</si>
  <si>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</si>
  <si>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</si>
  <si>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</si>
  <si>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</si>
  <si>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</si>
  <si>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</si>
  <si>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</si>
  <si>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</si>
  <si>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</si>
  <si>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</si>
  <si>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</si>
  <si>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</si>
  <si>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</si>
  <si>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</si>
  <si>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</si>
  <si>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</si>
  <si>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</si>
  <si>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</si>
  <si>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</si>
  <si>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</si>
  <si>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</si>
  <si>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</si>
  <si>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</si>
  <si>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</si>
  <si>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</si>
  <si>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</si>
  <si>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</si>
  <si>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</si>
  <si>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</si>
  <si>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</si>
  <si>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</si>
  <si>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</si>
  <si>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</si>
  <si>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</si>
  <si>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</si>
  <si>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</si>
  <si>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</si>
  <si>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</si>
  <si>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</si>
  <si>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</si>
  <si>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</si>
  <si>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</si>
  <si>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</si>
  <si>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</si>
  <si>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</si>
  <si>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</si>
  <si>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</si>
  <si>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</si>
  <si>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</si>
  <si>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</si>
  <si>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</si>
  <si>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</si>
  <si>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</si>
  <si>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</si>
  <si>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</si>
  <si>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</si>
  <si>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</si>
  <si>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</si>
  <si>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</si>
  <si>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</si>
  <si>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</si>
  <si>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</si>
  <si>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</si>
  <si>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</si>
  <si>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</si>
  <si>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</si>
  <si>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</si>
  <si>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</si>
  <si>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</si>
  <si>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</si>
  <si>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</si>
  <si>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</si>
  <si>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</si>
  <si>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</si>
  <si>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</si>
  <si>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</si>
  <si>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</si>
  <si>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</si>
  <si>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</si>
  <si>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</si>
  <si>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</si>
  <si>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</si>
  <si>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</si>
  <si>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</si>
  <si>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</si>
  <si>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</si>
  <si>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</si>
  <si>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</si>
  <si>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</si>
  <si>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</si>
  <si>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</si>
  <si>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</si>
  <si>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</si>
  <si>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</si>
  <si>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</si>
  <si>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</si>
  <si>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</si>
  <si>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</si>
  <si>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</si>
  <si>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</si>
  <si>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</si>
  <si>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</si>
  <si>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</si>
  <si>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</si>
  <si>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</si>
  <si>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</si>
  <si>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</si>
  <si>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</si>
  <si>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</si>
  <si>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</si>
  <si>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</si>
  <si>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</si>
  <si>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</si>
  <si>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</si>
  <si>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</si>
  <si>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</si>
  <si>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</si>
  <si>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</si>
  <si>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</si>
  <si>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</si>
  <si>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</si>
  <si>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</si>
  <si>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</si>
  <si>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</si>
  <si>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</si>
  <si>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</si>
  <si>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</si>
  <si>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</si>
  <si>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</si>
  <si>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</si>
  <si>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</si>
  <si>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</si>
  <si>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</si>
  <si>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</si>
  <si>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</si>
  <si>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</si>
  <si>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</si>
  <si>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</si>
  <si>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</si>
  <si>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</si>
  <si>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</si>
  <si>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</si>
  <si>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</si>
  <si>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</si>
  <si>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</si>
  <si>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</si>
  <si>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</si>
  <si>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</si>
  <si>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</si>
  <si>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</si>
  <si>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</si>
  <si>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</si>
  <si>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</si>
  <si>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</si>
  <si>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</si>
  <si>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</si>
  <si>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</si>
  <si>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</si>
  <si>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</si>
  <si>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</si>
  <si>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</si>
  <si>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</si>
  <si>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</si>
  <si>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</si>
  <si>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</si>
  <si>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</si>
  <si>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</si>
  <si>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</si>
  <si>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</si>
  <si>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</si>
  <si>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</si>
  <si>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</si>
  <si>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</si>
  <si>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</si>
  <si>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</si>
  <si>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</si>
  <si>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</si>
  <si>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</si>
  <si>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</si>
  <si>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</si>
  <si>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</si>
  <si>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</si>
  <si>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</si>
  <si>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</si>
  <si>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</si>
  <si>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</si>
  <si>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</si>
  <si>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</si>
  <si>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</si>
  <si>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</si>
  <si>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</si>
  <si>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</si>
  <si>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</si>
  <si>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</si>
  <si>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</si>
  <si>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</si>
  <si>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</si>
  <si>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</si>
  <si>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</si>
  <si>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</si>
  <si>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</si>
  <si>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</si>
  <si>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</si>
  <si>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</si>
  <si>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</si>
  <si>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</si>
  <si>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</si>
  <si>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</si>
  <si>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</si>
  <si>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</si>
  <si>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</si>
  <si>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</si>
  <si>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</si>
  <si>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</si>
  <si>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</si>
  <si>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</si>
  <si>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</si>
  <si>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</si>
  <si>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</si>
  <si>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</si>
  <si>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</si>
  <si>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</si>
  <si>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</si>
  <si>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</si>
  <si>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</si>
  <si>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</si>
  <si>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</si>
  <si>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</si>
  <si>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</si>
  <si>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</si>
  <si>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</si>
  <si>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</si>
  <si>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</si>
  <si>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</si>
  <si>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</si>
  <si>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</si>
  <si>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</si>
  <si>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</si>
  <si>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</si>
  <si>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</si>
  <si>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</si>
  <si>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</si>
  <si>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</si>
  <si>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</si>
  <si>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</si>
  <si>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</si>
  <si>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</si>
  <si>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</si>
  <si>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</si>
  <si>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</si>
  <si>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</si>
  <si>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</si>
  <si>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</si>
  <si>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</si>
  <si>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</si>
  <si>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</si>
  <si>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</si>
  <si>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</si>
  <si>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</si>
  <si>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</si>
  <si>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</si>
  <si>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</si>
  <si>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</si>
  <si>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</si>
  <si>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</si>
  <si>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</si>
  <si>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</si>
  <si>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</si>
  <si>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</si>
  <si>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</si>
  <si>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</si>
  <si>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</si>
  <si>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</si>
  <si>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</si>
  <si>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</si>
  <si>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</si>
  <si>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</si>
  <si>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</si>
  <si>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</si>
  <si>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</si>
  <si>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</si>
  <si>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</si>
  <si>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</si>
  <si>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</si>
  <si>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</si>
  <si>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</si>
  <si>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</si>
  <si>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</si>
  <si>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</si>
  <si>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</si>
  <si>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</si>
  <si>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</si>
  <si>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</si>
  <si>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</si>
  <si>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</si>
  <si>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</si>
  <si>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</si>
  <si>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</si>
  <si>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</si>
  <si>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</si>
  <si>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</si>
  <si>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</si>
  <si>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</si>
  <si>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</si>
  <si>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</si>
  <si>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</si>
  <si>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</si>
  <si>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</si>
  <si>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</si>
  <si>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</si>
  <si>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</si>
  <si>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</si>
  <si>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</si>
  <si>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</si>
  <si>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</si>
  <si>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</si>
  <si>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</si>
  <si>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</si>
  <si>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</si>
  <si>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</si>
  <si>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</si>
  <si>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</si>
  <si>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</si>
  <si>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</si>
  <si>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</si>
  <si>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</si>
  <si>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</si>
  <si>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</si>
  <si>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</si>
  <si>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</si>
  <si>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</si>
  <si>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</si>
  <si>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</si>
  <si>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</si>
  <si>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</si>
  <si>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</si>
  <si>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</si>
  <si>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</si>
  <si>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</si>
  <si>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</si>
  <si>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</si>
  <si>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</si>
  <si>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</si>
  <si>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</si>
  <si>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</si>
  <si>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</si>
  <si>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</si>
  <si>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</si>
  <si>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</si>
  <si>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</si>
  <si>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</si>
  <si>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</si>
  <si>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</si>
  <si>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</si>
  <si>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</si>
  <si>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</si>
  <si>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</si>
  <si>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</si>
  <si>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</si>
  <si>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</si>
  <si>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</si>
  <si>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</si>
  <si>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</si>
  <si>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</si>
  <si>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</si>
  <si>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</si>
  <si>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</si>
  <si>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</si>
  <si>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</si>
  <si>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</si>
  <si>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</si>
  <si>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</si>
  <si>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</si>
  <si>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</si>
  <si>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</si>
  <si>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</si>
  <si>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</si>
  <si>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</si>
  <si>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</si>
  <si>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</si>
  <si>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</si>
  <si>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</si>
  <si>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</si>
  <si>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</si>
  <si>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</si>
  <si>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</si>
  <si>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</si>
  <si>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</si>
  <si>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</si>
  <si>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</si>
  <si>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</si>
  <si>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</si>
  <si>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</si>
  <si>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</si>
  <si>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</si>
  <si>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</si>
  <si>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</si>
  <si>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</si>
  <si>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</si>
  <si>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</si>
  <si>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</si>
  <si>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</si>
  <si>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</si>
  <si>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</si>
  <si>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</si>
  <si>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</si>
  <si>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</si>
  <si>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</si>
  <si>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</si>
  <si>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</si>
  <si>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</si>
  <si>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</si>
  <si>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</si>
  <si>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</si>
  <si>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</si>
  <si>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</si>
  <si>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</si>
  <si>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</si>
  <si>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</si>
  <si>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</si>
  <si>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</si>
  <si>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</si>
  <si>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</si>
  <si>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</si>
  <si>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</si>
  <si>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</si>
  <si>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</si>
  <si>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</si>
  <si>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</si>
  <si>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</si>
  <si>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</si>
  <si>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</si>
  <si>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</si>
  <si>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</si>
  <si>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</si>
  <si>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</si>
  <si>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</si>
  <si>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</si>
  <si>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</si>
  <si>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</si>
  <si>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</si>
  <si>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</si>
  <si>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</si>
  <si>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</si>
  <si>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</si>
  <si>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</si>
  <si>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</si>
  <si>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</si>
  <si>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</si>
  <si>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</si>
  <si>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</si>
  <si>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</si>
  <si>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</si>
  <si>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</si>
  <si>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</si>
  <si>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</si>
  <si>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</si>
  <si>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</si>
  <si>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</si>
  <si>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</si>
  <si>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</si>
  <si>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</si>
  <si>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</si>
  <si>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</si>
  <si>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</si>
  <si>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</si>
  <si>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</si>
  <si>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</si>
  <si>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</si>
  <si>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</si>
  <si>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</si>
  <si>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</si>
  <si>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</si>
  <si>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</si>
  <si>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</si>
  <si>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</si>
  <si>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</si>
  <si>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</si>
  <si>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</si>
  <si>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</si>
  <si>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</si>
  <si>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</si>
  <si>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</si>
  <si>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</si>
  <si>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</si>
  <si>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</si>
  <si>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</si>
  <si>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</si>
  <si>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</si>
  <si>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</si>
  <si>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</si>
  <si>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</si>
  <si>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</si>
  <si>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</si>
  <si>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</si>
  <si>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</si>
  <si>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</si>
  <si>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</si>
  <si>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</si>
  <si>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</si>
  <si>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</si>
  <si>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</si>
  <si>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</si>
  <si>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</si>
  <si>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</si>
  <si>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</si>
  <si>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</si>
  <si>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</si>
  <si>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</si>
  <si>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</si>
  <si>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</si>
  <si>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</si>
  <si>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</si>
  <si>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</si>
  <si>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</si>
  <si>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</si>
  <si>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</si>
  <si>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</si>
  <si>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</si>
  <si>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</si>
  <si>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</si>
  <si>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</si>
  <si>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</si>
  <si>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</si>
  <si>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</si>
  <si>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</si>
  <si>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</si>
  <si>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</si>
  <si>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</si>
  <si>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</si>
  <si>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</si>
  <si>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</si>
  <si>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</si>
  <si>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</si>
  <si>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</si>
  <si>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</si>
  <si>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</si>
  <si>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</si>
  <si>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</si>
  <si>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</si>
  <si>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</si>
  <si>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</si>
  <si>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</si>
  <si>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</si>
  <si>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</si>
  <si>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</si>
  <si>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</si>
  <si>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</si>
  <si>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</si>
  <si>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</si>
  <si>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</si>
  <si>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</si>
  <si>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</si>
  <si>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</si>
  <si>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</si>
  <si>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</si>
  <si>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</si>
  <si>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</si>
  <si>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</si>
  <si>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</si>
  <si>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</si>
  <si>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</si>
  <si>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</si>
  <si>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</si>
  <si>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</si>
  <si>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</si>
  <si>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</si>
  <si>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</si>
  <si>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</si>
  <si>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</si>
  <si>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</si>
  <si>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</si>
  <si>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</si>
  <si>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</si>
  <si>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</si>
  <si>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</si>
  <si>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</si>
  <si>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</si>
  <si>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</si>
  <si>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</si>
  <si>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</si>
  <si>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</si>
  <si>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</si>
  <si>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</si>
  <si>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</si>
  <si>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</si>
  <si>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</si>
  <si>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</si>
  <si>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</si>
  <si>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</si>
  <si>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</si>
  <si>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</si>
  <si>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</si>
  <si>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</si>
  <si>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</si>
  <si>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</si>
  <si>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</si>
  <si>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</si>
  <si>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</si>
  <si>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</si>
  <si>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</si>
  <si>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</si>
  <si>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</si>
  <si>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</si>
  <si>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</si>
  <si>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</si>
  <si>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</si>
  <si>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</si>
  <si>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</si>
  <si>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</si>
  <si>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</si>
  <si>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</si>
  <si>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</si>
  <si>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</si>
  <si>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</si>
  <si>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</si>
  <si>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</si>
  <si>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</si>
  <si>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</si>
  <si>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</si>
  <si>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</si>
  <si>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</si>
  <si>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</si>
  <si>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</si>
  <si>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</si>
  <si>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</si>
  <si>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</si>
  <si>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</si>
  <si>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</si>
  <si>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</si>
  <si>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</si>
  <si>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</si>
  <si>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</si>
  <si>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</si>
  <si>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</si>
  <si>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</si>
  <si>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</si>
  <si>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</si>
  <si>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</si>
  <si>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</si>
  <si>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</si>
  <si>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</si>
  <si>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</si>
  <si>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</si>
  <si>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</si>
  <si>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</si>
  <si>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</si>
  <si>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</si>
  <si>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</si>
  <si>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</si>
  <si>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</si>
  <si>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</si>
  <si>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</si>
  <si>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</si>
  <si>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</si>
  <si>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</si>
  <si>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</si>
  <si>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</si>
  <si>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</si>
  <si>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</si>
  <si>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</si>
  <si>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</si>
  <si>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</si>
  <si>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</si>
  <si>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</si>
  <si>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</si>
  <si>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</si>
  <si>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</si>
  <si>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</si>
  <si>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</si>
  <si>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</si>
  <si>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</si>
  <si>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</si>
  <si>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</si>
  <si>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</si>
  <si>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</si>
  <si>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</si>
  <si>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</si>
  <si>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</si>
  <si>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</si>
  <si>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</si>
  <si>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</si>
  <si>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</si>
  <si>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</si>
  <si>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</si>
  <si>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</si>
  <si>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</si>
  <si>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</si>
  <si>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</si>
  <si>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</si>
  <si>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</si>
  <si>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</si>
  <si>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</si>
  <si>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</si>
  <si>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</si>
  <si>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</si>
  <si>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</si>
  <si>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</si>
  <si>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</si>
  <si>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</si>
  <si>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</si>
  <si>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</si>
  <si>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</si>
  <si>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</si>
  <si>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</si>
  <si>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</si>
  <si>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</si>
  <si>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</si>
  <si>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</si>
  <si>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</si>
  <si>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</si>
  <si>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</si>
  <si>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</si>
  <si>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</si>
  <si>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</si>
  <si>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</si>
  <si>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</si>
  <si>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</si>
  <si>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</si>
  <si>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</si>
  <si>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</si>
  <si>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</si>
  <si>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</si>
  <si>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</si>
  <si>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</si>
  <si>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</si>
  <si>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</si>
  <si>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</si>
  <si>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</si>
  <si>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</si>
  <si>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</si>
  <si>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</si>
  <si>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</si>
  <si>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</si>
  <si>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</si>
  <si>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</si>
  <si>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</si>
  <si>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</si>
  <si>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</si>
  <si>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</si>
  <si>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</si>
  <si>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</si>
  <si>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</si>
  <si>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</si>
  <si>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</si>
  <si>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</si>
  <si>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</si>
  <si>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</si>
  <si>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</si>
  <si>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</si>
  <si>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</si>
  <si>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</si>
  <si>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</si>
  <si>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</si>
  <si>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</si>
  <si>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</si>
  <si>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</si>
  <si>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</si>
  <si>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</si>
  <si>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</si>
  <si>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</si>
  <si>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</si>
  <si>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</si>
  <si>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</si>
  <si>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</si>
  <si>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</si>
  <si>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</si>
  <si>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</si>
  <si>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</si>
  <si>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</si>
  <si>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</si>
  <si>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</si>
  <si>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</si>
  <si>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</si>
  <si>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</si>
  <si>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</si>
  <si>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</si>
  <si>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</si>
  <si>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</si>
  <si>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</si>
  <si>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</si>
  <si>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</si>
  <si>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</si>
  <si>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</si>
  <si>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</si>
  <si>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</si>
  <si>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</si>
  <si>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</si>
  <si>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</si>
  <si>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</si>
  <si>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</si>
  <si>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</si>
  <si>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</si>
  <si>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</si>
  <si>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</si>
  <si>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</si>
  <si>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</si>
  <si>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</si>
  <si>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</si>
  <si>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</si>
  <si>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</si>
  <si>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</si>
  <si>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</si>
  <si>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</si>
  <si>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</si>
  <si>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</si>
  <si>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</si>
  <si>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</si>
  <si>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</si>
  <si>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</si>
  <si>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</si>
  <si>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</si>
  <si>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</si>
  <si>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</si>
  <si>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</si>
  <si>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</si>
  <si>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</si>
  <si>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</si>
  <si>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</si>
  <si>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</si>
  <si>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</si>
  <si>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</si>
  <si>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</si>
  <si>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</si>
  <si>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</si>
  <si>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</si>
  <si>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</si>
  <si>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</si>
  <si>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</si>
  <si>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</si>
  <si>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</si>
  <si>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</si>
  <si>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</si>
  <si>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</si>
  <si>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</si>
  <si>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</si>
  <si>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</si>
  <si>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</si>
  <si>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</si>
  <si>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</si>
  <si>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</si>
  <si>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</si>
  <si>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</si>
  <si>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</si>
  <si>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</si>
  <si>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</si>
  <si>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</si>
  <si>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</si>
  <si>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</si>
  <si>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</si>
  <si>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</si>
  <si>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</si>
  <si>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</si>
  <si>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</si>
  <si>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</si>
  <si>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</si>
  <si>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</si>
  <si>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</si>
  <si>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</si>
  <si>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</si>
  <si>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</si>
  <si>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</si>
  <si>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</si>
  <si>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</si>
  <si>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</si>
  <si>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</si>
  <si>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</si>
  <si>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</si>
  <si>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</si>
  <si>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</si>
  <si>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</si>
  <si>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</si>
  <si>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</si>
  <si>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</si>
  <si>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</si>
  <si>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</si>
  <si>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</si>
  <si>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</si>
  <si>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</si>
  <si>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</si>
  <si>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</si>
  <si>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</si>
  <si>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</si>
  <si>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</si>
  <si>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</si>
  <si>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</si>
  <si>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</si>
  <si>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</si>
  <si>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</si>
  <si>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</si>
  <si>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</si>
  <si>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</si>
  <si>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</si>
  <si>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</si>
  <si>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</si>
  <si>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</si>
  <si>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</si>
  <si>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</si>
  <si>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</si>
  <si>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</si>
  <si>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</si>
  <si>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</si>
  <si>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</si>
  <si>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</si>
  <si>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</si>
  <si>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</si>
  <si>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</si>
  <si>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</si>
  <si>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</si>
  <si>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</si>
  <si>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</si>
  <si>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</si>
  <si>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</si>
  <si>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</si>
  <si>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</si>
  <si>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</si>
  <si>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</si>
  <si>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</si>
  <si>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</si>
  <si>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</si>
  <si>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</si>
  <si>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</si>
  <si>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</si>
  <si>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</si>
  <si>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</si>
  <si>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</si>
  <si>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</si>
  <si>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</si>
  <si>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</si>
  <si>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</si>
  <si>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</si>
  <si>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</si>
  <si>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</si>
  <si>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</si>
  <si>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</si>
  <si>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</si>
  <si>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</si>
  <si>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</si>
  <si>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</si>
  <si>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</si>
  <si>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</si>
  <si>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</si>
  <si>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</si>
  <si>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</si>
  <si>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</si>
  <si>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</si>
  <si>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</si>
  <si>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</si>
  <si>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</si>
  <si>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</si>
  <si>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</si>
  <si>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</si>
  <si>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</si>
  <si>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</si>
  <si>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</si>
  <si>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</si>
  <si>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</si>
  <si>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</si>
  <si>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</si>
  <si>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</si>
  <si>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</si>
  <si>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</si>
  <si>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</si>
  <si>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</si>
  <si>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</si>
  <si>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</si>
  <si>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</si>
  <si>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</si>
  <si>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</si>
  <si>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</si>
  <si>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</si>
  <si>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</si>
  <si>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</si>
  <si>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</si>
  <si>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</si>
  <si>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</si>
  <si>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</si>
  <si>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</si>
  <si>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</si>
  <si>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</si>
  <si>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</si>
  <si>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</si>
  <si>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</si>
  <si>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</si>
  <si>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</si>
  <si>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</si>
  <si>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</si>
  <si>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</si>
  <si>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</si>
  <si>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</si>
  <si>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</si>
  <si>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</si>
  <si>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</si>
  <si>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</si>
  <si>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</si>
  <si>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</si>
  <si>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</si>
  <si>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</si>
  <si>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</si>
  <si>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</si>
  <si>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</si>
  <si>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</si>
  <si>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</si>
  <si>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</si>
  <si>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</si>
  <si>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</si>
  <si>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</si>
  <si>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</si>
  <si>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</si>
  <si>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</si>
  <si>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</si>
  <si>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</si>
  <si>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</si>
  <si>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</si>
  <si>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</si>
  <si>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</si>
  <si>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</si>
  <si>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</si>
  <si>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</si>
  <si>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</si>
  <si>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</si>
  <si>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</si>
  <si>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</si>
  <si>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</si>
  <si>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</si>
  <si>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</si>
  <si>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</si>
  <si>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</si>
  <si>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</si>
  <si>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</si>
  <si>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</si>
  <si>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</si>
  <si>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</si>
  <si>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</si>
  <si>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</si>
  <si>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</si>
  <si>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</si>
  <si>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</si>
  <si>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</si>
  <si>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</si>
  <si>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</si>
  <si>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</si>
  <si>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</si>
  <si>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</si>
  <si>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</si>
  <si>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</si>
  <si>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</si>
  <si>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</si>
  <si>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</si>
  <si>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</si>
  <si>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</si>
  <si>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</si>
  <si>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</si>
  <si>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</si>
  <si>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</si>
  <si>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</si>
  <si>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</si>
  <si>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</si>
  <si>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</si>
  <si>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</si>
  <si>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</si>
  <si>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</si>
  <si>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</si>
  <si>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</si>
  <si>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</si>
  <si>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</si>
  <si>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</si>
  <si>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</si>
  <si>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</si>
  <si>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</si>
  <si>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</si>
  <si>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</si>
  <si>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</si>
  <si>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</si>
  <si>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</si>
  <si>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</si>
  <si>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</si>
  <si>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</si>
  <si>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</si>
  <si>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</si>
  <si>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</si>
  <si>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</si>
  <si>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</si>
  <si>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</si>
  <si>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</si>
  <si>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</si>
  <si>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</si>
  <si>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</si>
  <si>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</si>
  <si>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</si>
  <si>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</si>
  <si>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</si>
  <si>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</si>
  <si>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</si>
  <si>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</si>
  <si>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</si>
  <si>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</si>
  <si>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</si>
  <si>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</si>
  <si>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</si>
  <si>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</si>
  <si>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</si>
  <si>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</si>
  <si>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</si>
  <si>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</si>
  <si>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</si>
  <si>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</si>
  <si>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</si>
  <si>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</si>
  <si>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</si>
  <si>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</si>
  <si>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</si>
  <si>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</si>
  <si>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</si>
  <si>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</si>
  <si>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</si>
  <si>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</si>
  <si>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</si>
  <si>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</si>
  <si>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</si>
  <si>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</si>
  <si>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</si>
  <si>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</si>
  <si>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</si>
  <si>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</si>
  <si>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</si>
  <si>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</si>
  <si>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</si>
  <si>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</si>
  <si>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</si>
  <si>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</si>
  <si>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</si>
  <si>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</si>
  <si>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</si>
  <si>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</si>
  <si>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</si>
  <si>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</si>
  <si>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</si>
  <si>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</si>
  <si>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</si>
  <si>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</si>
  <si>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</si>
  <si>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</si>
  <si>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</si>
  <si>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</si>
  <si>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</si>
  <si>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</si>
  <si>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</si>
  <si>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</si>
  <si>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</si>
  <si>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</si>
  <si>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</si>
  <si>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</si>
  <si>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</si>
  <si>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</si>
  <si>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</si>
  <si>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</si>
  <si>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</si>
  <si>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</si>
  <si>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</si>
  <si>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</si>
  <si>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</si>
  <si>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</si>
  <si>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</si>
  <si>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</si>
  <si>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</si>
  <si>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</si>
  <si>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</si>
  <si>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</si>
  <si>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</si>
  <si>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</si>
  <si>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</si>
  <si>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</si>
  <si>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</si>
  <si>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</si>
  <si>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</si>
  <si>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</si>
  <si>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</si>
  <si>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</si>
  <si>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</si>
  <si>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</si>
  <si>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</si>
  <si>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</si>
  <si>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</si>
  <si>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</si>
  <si>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</si>
  <si>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</si>
  <si>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</si>
  <si>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</si>
  <si>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</si>
  <si>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</si>
  <si>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</si>
  <si>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</si>
  <si>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</si>
  <si>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</si>
  <si>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</si>
  <si>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</si>
  <si>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</si>
  <si>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</si>
  <si>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</si>
  <si>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</si>
  <si>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</si>
  <si>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</si>
  <si>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</si>
  <si>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</si>
  <si>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</si>
  <si>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</si>
  <si>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</si>
  <si>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</si>
  <si>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</si>
  <si>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</si>
  <si>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</si>
  <si>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</si>
  <si>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</si>
  <si>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</si>
  <si>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</si>
  <si>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</si>
  <si>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</si>
  <si>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</si>
  <si>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</si>
  <si>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</si>
  <si>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</si>
  <si>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</si>
  <si>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</si>
  <si>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</si>
  <si>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</si>
  <si>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</si>
  <si>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</si>
  <si>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</si>
  <si>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</si>
  <si>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</si>
  <si>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</si>
  <si>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</si>
  <si>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</si>
  <si>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</si>
  <si>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</si>
  <si>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</si>
  <si>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</si>
  <si>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</si>
  <si>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</si>
  <si>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</si>
  <si>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</si>
  <si>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</si>
  <si>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</si>
  <si>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</si>
  <si>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</si>
  <si>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</si>
  <si>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</si>
  <si>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</si>
  <si>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</si>
  <si>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</si>
  <si>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</si>
  <si>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</si>
  <si>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</si>
  <si>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</si>
  <si>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</si>
  <si>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</si>
  <si>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</si>
  <si>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</si>
  <si>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</si>
  <si>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</si>
  <si>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</si>
  <si>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</si>
  <si>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</si>
  <si>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</si>
  <si>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</si>
  <si>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</si>
  <si>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</si>
  <si>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</si>
  <si>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</si>
  <si>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</si>
  <si>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</si>
  <si>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</si>
  <si>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</si>
  <si>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</si>
  <si>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</si>
  <si>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</si>
  <si>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</si>
  <si>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</si>
  <si>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</si>
  <si>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</si>
  <si>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</si>
  <si>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</si>
  <si>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</si>
  <si>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</si>
  <si>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</si>
  <si>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</si>
  <si>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</si>
  <si>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</si>
  <si>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</si>
  <si>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</si>
  <si>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</si>
  <si>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</si>
  <si>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</si>
  <si>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</si>
  <si>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</si>
  <si>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</si>
  <si>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</si>
  <si>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</si>
  <si>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</si>
  <si>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</si>
  <si>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</si>
  <si>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</si>
  <si>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</si>
  <si>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</si>
  <si>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</si>
  <si>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</si>
  <si>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</si>
  <si>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</si>
  <si>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</si>
  <si>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</si>
  <si>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</si>
  <si>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</si>
  <si>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</si>
  <si>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</si>
  <si>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</si>
  <si>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</si>
  <si>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</si>
  <si>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</si>
  <si>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</si>
  <si>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</si>
  <si>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</si>
  <si>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</si>
  <si>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</si>
  <si>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</si>
  <si>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</si>
  <si>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</si>
  <si>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</si>
  <si>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</si>
  <si>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</si>
  <si>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</si>
  <si>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</si>
  <si>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</si>
  <si>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</si>
  <si>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</si>
  <si>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</si>
  <si>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</si>
  <si>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</si>
  <si>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</si>
  <si>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</si>
  <si>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</si>
  <si>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</si>
  <si>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</si>
  <si>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</si>
  <si>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</si>
  <si>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</si>
  <si>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</si>
  <si>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</si>
  <si>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</si>
  <si>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</si>
  <si>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</si>
  <si>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</si>
  <si>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</si>
  <si>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</si>
  <si>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</si>
  <si>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</si>
  <si>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</si>
  <si>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</si>
  <si>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</si>
  <si>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</si>
  <si>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</si>
  <si>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</si>
  <si>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</si>
  <si>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</si>
  <si>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</si>
  <si>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</si>
  <si>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</si>
  <si>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</si>
  <si>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</si>
  <si>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</si>
  <si>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</si>
  <si>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</si>
  <si>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</si>
  <si>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</si>
  <si>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</si>
  <si>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</si>
  <si>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</si>
  <si>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</si>
  <si>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</si>
  <si>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</si>
  <si>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</si>
  <si>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</si>
  <si>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</si>
  <si>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</si>
  <si>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</si>
  <si>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</si>
  <si>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</si>
  <si>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</si>
  <si>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</si>
  <si>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</si>
  <si>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</si>
  <si>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</si>
  <si>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</si>
  <si>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</si>
  <si>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</si>
  <si>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</si>
  <si>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</si>
  <si>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</si>
  <si>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</si>
  <si>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</si>
  <si>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</si>
  <si>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</si>
  <si>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</si>
  <si>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</si>
  <si>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</si>
  <si>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</si>
  <si>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</si>
  <si>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</si>
  <si>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</si>
  <si>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</si>
  <si>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</si>
  <si>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</si>
  <si>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</si>
  <si>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</si>
  <si>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</si>
  <si>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</si>
  <si>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</si>
  <si>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</si>
  <si>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</si>
  <si>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</si>
  <si>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</si>
  <si>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</si>
  <si>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</si>
  <si>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</si>
  <si>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</si>
  <si>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</si>
  <si>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</si>
  <si>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</si>
  <si>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</si>
  <si>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</si>
  <si>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</si>
  <si>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</si>
  <si>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</si>
  <si>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</si>
  <si>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</si>
  <si>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</si>
  <si>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</si>
  <si>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</si>
  <si>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</si>
  <si>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</si>
  <si>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</si>
  <si>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</si>
  <si>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</si>
  <si>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</si>
  <si>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</si>
  <si>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</si>
  <si>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</si>
  <si>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</si>
  <si>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</si>
  <si>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</si>
  <si>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</si>
  <si>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</si>
  <si>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</si>
  <si>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</si>
  <si>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</si>
  <si>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</si>
  <si>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</si>
  <si>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</si>
  <si>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</si>
  <si>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</si>
  <si>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</si>
  <si>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</si>
  <si>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</si>
  <si>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</si>
  <si>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</si>
  <si>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</si>
  <si>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</si>
  <si>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</si>
  <si>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</si>
  <si>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</si>
  <si>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</si>
  <si>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</si>
  <si>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</si>
  <si>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</si>
  <si>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</si>
  <si>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</si>
  <si>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</si>
  <si>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</si>
  <si>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</si>
  <si>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</si>
  <si>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</si>
  <si>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</si>
  <si>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</si>
  <si>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</si>
  <si>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</si>
  <si>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</si>
  <si>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</si>
  <si>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</si>
  <si>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</si>
  <si>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</si>
  <si>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</si>
  <si>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</si>
  <si>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</si>
  <si>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</si>
  <si>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</si>
  <si>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</si>
  <si>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</si>
  <si>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</si>
  <si>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</si>
  <si>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</si>
  <si>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</si>
  <si>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</si>
  <si>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</si>
  <si>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</si>
  <si>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</si>
  <si>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</si>
  <si>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</si>
  <si>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</si>
  <si>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</si>
  <si>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</si>
  <si>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</si>
  <si>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</si>
  <si>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</si>
  <si>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</si>
  <si>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</si>
  <si>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</si>
  <si>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</si>
  <si>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</si>
  <si>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</si>
  <si>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</si>
  <si>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</si>
  <si>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</si>
  <si>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</si>
  <si>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</si>
  <si>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</si>
  <si>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</si>
  <si>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</si>
  <si>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</si>
  <si>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</si>
  <si>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</si>
  <si>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</si>
  <si>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</si>
  <si>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</si>
  <si>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</si>
  <si>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</si>
  <si>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</si>
  <si>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</si>
  <si>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</si>
  <si>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</si>
  <si>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</si>
  <si>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</si>
  <si>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</si>
  <si>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</si>
  <si>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</si>
  <si>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</si>
  <si>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</si>
  <si>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</si>
  <si>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</si>
  <si>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</si>
  <si>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</si>
  <si>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</si>
  <si>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</si>
  <si>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</si>
  <si>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</si>
  <si>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</si>
  <si>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</si>
  <si>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</si>
  <si>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</si>
  <si>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</si>
  <si>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</si>
  <si>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</si>
  <si>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</si>
  <si>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</si>
  <si>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</si>
  <si>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</si>
  <si>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</si>
  <si>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</si>
  <si>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</si>
  <si>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</si>
  <si>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</si>
  <si>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</si>
  <si>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</si>
  <si>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</si>
  <si>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</si>
  <si>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</si>
  <si>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</si>
  <si>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</si>
  <si>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</si>
  <si>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</si>
  <si>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</si>
  <si>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</si>
  <si>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</si>
  <si>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</si>
  <si>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</si>
  <si>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</si>
  <si>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</si>
  <si>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</si>
  <si>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</si>
  <si>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</si>
  <si>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</si>
  <si>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</si>
  <si>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</si>
  <si>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</si>
  <si>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</si>
  <si>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</si>
  <si>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</si>
  <si>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</si>
  <si>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</si>
  <si>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</si>
  <si>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</si>
  <si>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</si>
  <si>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</si>
  <si>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</si>
  <si>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</si>
  <si>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</si>
  <si>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</si>
  <si>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</si>
  <si>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</si>
  <si>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</si>
  <si>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</si>
  <si>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</si>
  <si>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</si>
  <si>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</si>
  <si>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</si>
  <si>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</si>
  <si>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</si>
  <si>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</si>
  <si>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</si>
  <si>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</si>
  <si>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</si>
  <si>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</si>
  <si>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</si>
  <si>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</si>
  <si>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</si>
  <si>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</si>
  <si>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</si>
  <si>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</si>
  <si>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</si>
  <si>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</si>
  <si>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</si>
  <si>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</si>
  <si>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</si>
  <si>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</si>
  <si>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</si>
  <si>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</si>
  <si>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</si>
  <si>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</si>
  <si>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</si>
  <si>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</si>
  <si>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</si>
  <si>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</si>
  <si>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</si>
  <si>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</si>
  <si>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</si>
  <si>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</si>
  <si>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</si>
  <si>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</si>
  <si>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</si>
  <si>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</si>
  <si>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</si>
  <si>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</si>
  <si>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</si>
  <si>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</si>
  <si>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</si>
  <si>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</si>
  <si>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</si>
  <si>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</si>
  <si>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</si>
  <si>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</si>
  <si>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</si>
  <si>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</si>
  <si>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</si>
  <si>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</si>
  <si>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</si>
  <si>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</si>
  <si>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</si>
  <si>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</si>
  <si>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</si>
  <si>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</si>
  <si>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</si>
  <si>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</si>
  <si>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</si>
  <si>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</si>
  <si>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</si>
  <si>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</si>
  <si>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</si>
  <si>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</si>
  <si>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</si>
  <si>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</si>
  <si>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</si>
  <si>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</si>
  <si>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</si>
  <si>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</si>
  <si>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</si>
  <si>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</si>
  <si>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</si>
  <si>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</si>
  <si>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</si>
  <si>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</si>
  <si>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</si>
  <si>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</si>
  <si>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</si>
  <si>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</si>
  <si>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</si>
  <si>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</si>
  <si>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</si>
  <si>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</si>
  <si>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</si>
  <si>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</si>
  <si>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</si>
  <si>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</si>
  <si>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</si>
  <si>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</si>
  <si>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</si>
  <si>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</si>
  <si>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</si>
  <si>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</si>
  <si>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</si>
  <si>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</si>
  <si>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</si>
  <si>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</si>
  <si>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</si>
  <si>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</si>
  <si>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</si>
  <si>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</si>
  <si>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</si>
  <si>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</si>
  <si>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</si>
  <si>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</si>
  <si>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</si>
  <si>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</si>
  <si>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</si>
  <si>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</si>
  <si>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</si>
  <si>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</si>
  <si>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</si>
  <si>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</si>
  <si>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</si>
  <si>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</si>
  <si>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</si>
  <si>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</si>
  <si>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</si>
  <si>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</si>
  <si>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</si>
  <si>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</si>
  <si>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</si>
  <si>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</si>
  <si>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</si>
  <si>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</si>
  <si>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</si>
  <si>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</si>
  <si>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</si>
  <si>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</si>
  <si>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</si>
  <si>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</si>
  <si>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</si>
  <si>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</si>
  <si>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</si>
  <si>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</si>
  <si>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</si>
  <si>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</si>
  <si>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</si>
  <si>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</si>
  <si>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</si>
  <si>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</si>
  <si>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</si>
  <si>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</si>
  <si>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</si>
  <si>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</si>
  <si>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</si>
  <si>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</si>
  <si>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</si>
  <si>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</si>
  <si>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</si>
  <si>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</si>
  <si>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</si>
  <si>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</si>
  <si>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</si>
  <si>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</si>
  <si>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</si>
  <si>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</si>
  <si>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</si>
  <si>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</si>
  <si>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</si>
  <si>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</si>
  <si>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</si>
  <si>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</si>
  <si>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</si>
  <si>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</si>
  <si>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</si>
  <si>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</si>
  <si>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</si>
  <si>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</si>
  <si>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</si>
  <si>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</si>
  <si>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</si>
  <si>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</si>
  <si>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</si>
  <si>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</si>
  <si>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</si>
  <si>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</si>
  <si>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</si>
  <si>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</si>
  <si>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</si>
  <si>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</si>
  <si>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</si>
  <si>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</si>
  <si>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</si>
  <si>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</si>
  <si>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</si>
  <si>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</si>
  <si>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</si>
  <si>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</si>
  <si>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</si>
  <si>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</si>
  <si>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</si>
  <si>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</si>
  <si>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</si>
  <si>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</si>
  <si>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</si>
  <si>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</si>
  <si>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</si>
  <si>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</si>
  <si>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</si>
  <si>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</si>
  <si>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</si>
  <si>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</si>
  <si>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</si>
  <si>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</si>
  <si>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</si>
  <si>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</si>
  <si>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</si>
  <si>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</si>
  <si>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</si>
  <si>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</si>
  <si>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</si>
  <si>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</si>
  <si>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</si>
  <si>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</si>
  <si>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</si>
  <si>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</si>
  <si>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</si>
  <si>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</si>
  <si>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</si>
  <si>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</si>
  <si>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</si>
  <si>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</si>
  <si>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</si>
  <si>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</si>
  <si>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</si>
  <si>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</si>
  <si>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</si>
  <si>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</si>
  <si>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</si>
  <si>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</si>
  <si>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</si>
  <si>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</si>
  <si>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</si>
  <si>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</si>
  <si>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</si>
  <si>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</si>
  <si>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</si>
  <si>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</si>
  <si>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</si>
  <si>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</si>
  <si>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</si>
  <si>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</si>
  <si>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</si>
  <si>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</si>
  <si>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</si>
  <si>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</si>
  <si>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</si>
  <si>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</si>
  <si>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</si>
  <si>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</si>
  <si>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</si>
  <si>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</si>
  <si>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</si>
  <si>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</si>
  <si>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</si>
  <si>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</si>
  <si>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</si>
  <si>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</si>
  <si>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</si>
  <si>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</si>
  <si>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</si>
  <si>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</si>
  <si>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</si>
  <si>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</si>
  <si>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</si>
  <si>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</si>
  <si>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</si>
  <si>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</si>
  <si>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</si>
  <si>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</si>
  <si>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</si>
  <si>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</si>
  <si>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</si>
  <si>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</si>
  <si>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</si>
  <si>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</si>
  <si>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</si>
  <si>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</si>
  <si>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</si>
  <si>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</si>
  <si>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</si>
  <si>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</si>
  <si>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</si>
  <si>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</si>
  <si>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</si>
  <si>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</si>
  <si>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</si>
  <si>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</si>
  <si>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</si>
  <si>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</si>
  <si>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</si>
  <si>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</si>
  <si>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</si>
  <si>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</si>
  <si>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</si>
  <si>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</si>
  <si>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</si>
  <si>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</si>
  <si>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</si>
  <si>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</si>
  <si>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</si>
  <si>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</si>
  <si>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</si>
  <si>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</si>
  <si>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</si>
  <si>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</si>
  <si>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</si>
  <si>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</si>
  <si>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</si>
  <si>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</si>
  <si>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</si>
  <si>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</si>
  <si>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</si>
  <si>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</si>
  <si>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</si>
  <si>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</si>
  <si>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</si>
  <si>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</si>
  <si>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</si>
  <si>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</si>
  <si>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</si>
  <si>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</si>
  <si>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</si>
  <si>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</si>
  <si>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</si>
  <si>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</si>
  <si>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</si>
  <si>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</si>
  <si>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</si>
  <si>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</si>
  <si>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</si>
  <si>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</si>
  <si>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</si>
  <si>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</si>
  <si>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</si>
  <si>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</si>
  <si>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</si>
  <si>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</si>
  <si>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</si>
  <si>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</si>
  <si>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</si>
  <si>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</si>
  <si>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</si>
  <si>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</si>
  <si>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</si>
  <si>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</si>
  <si>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</si>
  <si>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</si>
  <si>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</si>
  <si>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</si>
  <si>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</si>
  <si>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</si>
  <si>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</si>
  <si>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</si>
  <si>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</si>
  <si>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</si>
  <si>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</si>
  <si>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</si>
  <si>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</si>
  <si>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</si>
  <si>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</si>
  <si>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</si>
  <si>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</si>
  <si>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</si>
  <si>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</si>
  <si>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</si>
  <si>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</si>
  <si>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</si>
  <si>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</si>
  <si>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</si>
  <si>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</si>
  <si>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</si>
  <si>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</si>
  <si>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</si>
  <si>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</si>
  <si>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</si>
  <si>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</si>
  <si>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</si>
  <si>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</si>
  <si>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</si>
  <si>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</si>
  <si>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</si>
  <si>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</si>
  <si>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</si>
  <si>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</si>
  <si>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</si>
  <si>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</si>
  <si>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</si>
  <si>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</si>
  <si>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</si>
  <si>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</si>
  <si>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</si>
  <si>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</si>
  <si>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</si>
  <si>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</si>
  <si>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</si>
  <si>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</si>
  <si>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</si>
  <si>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</si>
  <si>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</si>
  <si>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</si>
  <si>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</si>
  <si>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</si>
  <si>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</si>
  <si>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</si>
  <si>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</si>
  <si>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</si>
  <si>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</si>
  <si>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</si>
  <si>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</si>
  <si>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</si>
  <si>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</si>
  <si>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</si>
  <si>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</si>
  <si>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</si>
  <si>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</si>
  <si>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</si>
  <si>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</si>
  <si>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</si>
  <si>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</si>
  <si>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</si>
  <si>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</si>
  <si>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</si>
  <si>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</si>
  <si>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</si>
  <si>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</si>
  <si>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</si>
  <si>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</si>
  <si>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</si>
  <si>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</si>
  <si>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</si>
  <si>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</si>
  <si>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</si>
  <si>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</si>
  <si>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</si>
  <si>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</si>
  <si>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</si>
  <si>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</si>
  <si>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</si>
  <si>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</si>
  <si>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</si>
  <si>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</si>
  <si>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</si>
  <si>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</si>
  <si>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</si>
  <si>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</si>
  <si>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</si>
  <si>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</si>
  <si>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</si>
  <si>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</si>
  <si>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</si>
  <si>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</si>
  <si>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</si>
  <si>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</si>
  <si>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</si>
  <si>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</si>
  <si>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</si>
  <si>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</si>
  <si>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</si>
  <si>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</si>
  <si>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</si>
  <si>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</si>
  <si>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</si>
  <si>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</si>
  <si>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</si>
  <si>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</si>
  <si>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</si>
  <si>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</si>
  <si>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</si>
  <si>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</si>
  <si>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</si>
  <si>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</si>
  <si>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</si>
  <si>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</si>
  <si>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</si>
  <si>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</si>
  <si>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</si>
  <si>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</si>
  <si>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</si>
  <si>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</si>
  <si>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</si>
  <si>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</si>
  <si>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</si>
  <si>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</si>
  <si>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</si>
  <si>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</si>
  <si>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</si>
  <si>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</si>
  <si>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</si>
  <si>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</si>
  <si>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</si>
  <si>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</si>
  <si>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</si>
  <si>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</si>
  <si>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</si>
  <si>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</si>
  <si>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</si>
  <si>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</si>
  <si>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</si>
  <si>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</si>
  <si>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</si>
  <si>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</si>
  <si>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</si>
  <si>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</si>
  <si>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</si>
  <si>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</si>
  <si>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</si>
  <si>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</si>
  <si>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</si>
  <si>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</si>
  <si>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</si>
  <si>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</si>
  <si>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</si>
  <si>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</si>
  <si>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</si>
  <si>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</si>
  <si>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</si>
  <si>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</si>
  <si>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</si>
  <si>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</si>
  <si>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</si>
  <si>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</si>
  <si>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</si>
  <si>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</si>
  <si>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</si>
  <si>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</si>
  <si>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</si>
  <si>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</si>
  <si>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</si>
  <si>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</si>
  <si>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</si>
  <si>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</si>
  <si>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</si>
  <si>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</si>
  <si>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</si>
  <si>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</si>
  <si>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</si>
  <si>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</si>
  <si>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</si>
  <si>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</si>
  <si>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</si>
  <si>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</si>
  <si>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</si>
  <si>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</si>
  <si>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</si>
  <si>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</si>
  <si>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</si>
  <si>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</si>
  <si>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</si>
  <si>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</si>
  <si>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</si>
  <si>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</si>
  <si>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</si>
  <si>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</si>
  <si>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</si>
  <si>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</si>
  <si>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</si>
  <si>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</si>
  <si>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</si>
  <si>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</si>
  <si>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</si>
  <si>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</si>
  <si>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</si>
  <si>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</si>
  <si>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</si>
  <si>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</si>
  <si>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</si>
  <si>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</si>
  <si>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</si>
  <si>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</si>
  <si>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</si>
  <si>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</si>
  <si>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</si>
  <si>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</si>
  <si>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</si>
  <si>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</si>
  <si>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</si>
  <si>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</si>
  <si>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</si>
  <si>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</si>
  <si>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</si>
  <si>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</si>
  <si>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</si>
  <si>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</si>
  <si>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</si>
  <si>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</si>
  <si>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</si>
  <si>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</si>
  <si>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</si>
  <si>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</si>
  <si>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</si>
  <si>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</si>
  <si>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</si>
  <si>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</si>
  <si>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</si>
  <si>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</si>
  <si>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</si>
  <si>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</si>
  <si>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</si>
  <si>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</si>
  <si>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</si>
  <si>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</si>
  <si>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</si>
  <si>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</si>
  <si>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</si>
  <si>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</si>
  <si>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</si>
  <si>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</si>
  <si>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</si>
  <si>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</si>
  <si>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</si>
  <si>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</si>
  <si>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</si>
  <si>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</si>
  <si>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</si>
  <si>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</si>
  <si>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</si>
  <si>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</si>
  <si>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</si>
  <si>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</si>
  <si>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</si>
  <si>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</si>
  <si>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</si>
  <si>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</si>
  <si>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</si>
  <si>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</si>
  <si>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</si>
  <si>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</si>
  <si>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</si>
  <si>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</si>
  <si>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</si>
  <si>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</si>
  <si>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</si>
  <si>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</si>
  <si>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</si>
  <si>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</si>
  <si>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</si>
  <si>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</si>
  <si>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</si>
  <si>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</si>
  <si>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</si>
  <si>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</si>
  <si>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</si>
  <si>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</si>
  <si>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</si>
  <si>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</si>
  <si>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</si>
  <si>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</si>
  <si>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</si>
  <si>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</si>
  <si>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</si>
  <si>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</si>
  <si>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</si>
  <si>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</si>
  <si>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</si>
  <si>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</si>
  <si>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</si>
  <si>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</si>
  <si>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</si>
  <si>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</si>
  <si>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</si>
  <si>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</si>
  <si>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</si>
  <si>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</si>
  <si>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</si>
  <si>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</si>
  <si>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</si>
  <si>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</si>
  <si>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</si>
  <si>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</si>
  <si>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</si>
  <si>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</si>
  <si>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</si>
  <si>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</si>
  <si>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</si>
  <si>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</si>
  <si>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</si>
  <si>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</si>
  <si>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</si>
  <si>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</si>
  <si>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</si>
  <si>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</si>
  <si>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</si>
  <si>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</si>
  <si>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</si>
  <si>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</si>
  <si>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</si>
  <si>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</si>
  <si>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</si>
  <si>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</si>
  <si>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</si>
  <si>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</si>
  <si>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</si>
  <si>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</si>
  <si>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</si>
  <si>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</si>
  <si>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</si>
  <si>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</si>
  <si>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</si>
  <si>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</si>
  <si>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</si>
  <si>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</si>
  <si>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</si>
  <si>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</si>
  <si>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</si>
  <si>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</si>
  <si>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</si>
  <si>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</si>
  <si>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</si>
  <si>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</si>
  <si>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</si>
  <si>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</si>
  <si>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</si>
  <si>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</si>
  <si>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</si>
  <si>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</si>
  <si>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</si>
  <si>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</si>
  <si>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</si>
  <si>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</si>
  <si>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</si>
  <si>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</si>
  <si>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</si>
  <si>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</si>
  <si>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</si>
  <si>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</si>
  <si>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</si>
  <si>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</si>
  <si>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</si>
  <si>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</si>
  <si>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</si>
  <si>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</si>
  <si>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</si>
  <si>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</si>
  <si>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</si>
  <si>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</si>
  <si>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</si>
  <si>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</si>
  <si>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</si>
  <si>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</si>
  <si>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</si>
  <si>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</si>
  <si>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</si>
  <si>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</si>
  <si>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</si>
  <si>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</si>
  <si>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</si>
  <si>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</si>
  <si>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</si>
  <si>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</si>
  <si>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</si>
  <si>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</si>
  <si>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</si>
  <si>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</si>
  <si>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</si>
  <si>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</si>
  <si>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</si>
  <si>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</si>
  <si>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</si>
  <si>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</si>
  <si>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</si>
  <si>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</si>
  <si>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</si>
  <si>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</si>
  <si>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</si>
  <si>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</si>
  <si>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</si>
  <si>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</si>
  <si>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</si>
  <si>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</si>
  <si>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</si>
  <si>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</si>
  <si>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</si>
  <si>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</si>
  <si>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</si>
  <si>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</si>
  <si>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</si>
  <si>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</si>
  <si>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</si>
  <si>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</si>
  <si>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</si>
  <si>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</si>
  <si>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</si>
  <si>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</si>
  <si>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</si>
  <si>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</si>
  <si>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</si>
  <si>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</si>
  <si>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</si>
  <si>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</si>
  <si>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</si>
  <si>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</si>
  <si>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</si>
  <si>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</si>
  <si>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</si>
  <si>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</si>
  <si>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</si>
  <si>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</si>
  <si>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</si>
  <si>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</si>
  <si>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</si>
  <si>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</si>
  <si>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</si>
  <si>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</si>
  <si>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</si>
  <si>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</si>
  <si>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</si>
  <si>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</si>
  <si>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</si>
  <si>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</si>
  <si>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</si>
  <si>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</si>
  <si>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</si>
  <si>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</si>
  <si>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</si>
  <si>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</si>
  <si>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</si>
  <si>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</si>
  <si>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</si>
  <si>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</si>
  <si>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</si>
  <si>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</si>
  <si>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</si>
  <si>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</si>
  <si>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</si>
  <si>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</si>
  <si>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</si>
  <si>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</si>
  <si>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</si>
  <si>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</si>
  <si>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</si>
  <si>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</si>
  <si>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</si>
  <si>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</si>
  <si>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</si>
  <si>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</si>
  <si>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</si>
  <si>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</si>
  <si>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</si>
  <si>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</si>
  <si>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</si>
  <si>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</si>
  <si>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</si>
  <si>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</si>
  <si>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</si>
  <si>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</si>
  <si>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</si>
  <si>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</si>
  <si>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</si>
  <si>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</si>
  <si>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</si>
  <si>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</si>
  <si>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</si>
  <si>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</si>
  <si>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</si>
  <si>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</si>
  <si>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</si>
  <si>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</si>
  <si>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</si>
  <si>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</si>
  <si>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</si>
  <si>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</si>
  <si>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</si>
  <si>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</si>
  <si>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</si>
  <si>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</si>
  <si>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</si>
  <si>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</si>
  <si>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</si>
  <si>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</si>
  <si>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</si>
  <si>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</si>
  <si>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</si>
  <si>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</si>
  <si>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</si>
  <si>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</si>
  <si>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</si>
  <si>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</si>
  <si>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</si>
  <si>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</si>
  <si>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</si>
  <si>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</si>
  <si>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</si>
  <si>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</si>
  <si>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</si>
  <si>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</si>
  <si>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</si>
  <si>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</si>
  <si>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</si>
  <si>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</si>
  <si>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</si>
  <si>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</si>
  <si>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</si>
  <si>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</si>
  <si>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</si>
  <si>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</si>
  <si>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</si>
  <si>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</si>
  <si>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</si>
  <si>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</si>
  <si>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</si>
  <si>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</si>
  <si>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</si>
  <si>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</si>
  <si>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</si>
  <si>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</si>
  <si>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</si>
  <si>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</si>
  <si>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</si>
  <si>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</si>
  <si>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</si>
  <si>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</si>
  <si>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</si>
  <si>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</si>
  <si>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</si>
  <si>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</si>
  <si>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</si>
  <si>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</si>
  <si>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</si>
  <si>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</si>
  <si>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</si>
  <si>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</si>
  <si>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</si>
  <si>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</si>
  <si>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</si>
  <si>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</si>
  <si>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</si>
  <si>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</si>
  <si>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</si>
  <si>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</si>
  <si>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</si>
  <si>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</si>
  <si>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</si>
  <si>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</si>
  <si>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</si>
  <si>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</si>
  <si>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</si>
  <si>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</si>
  <si>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</si>
  <si>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</si>
  <si>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</si>
  <si>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</si>
  <si>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</si>
  <si>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</si>
  <si>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</si>
  <si>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</si>
  <si>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</si>
  <si>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</si>
  <si>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</si>
  <si>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</si>
  <si>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</si>
  <si>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</si>
  <si>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</si>
  <si>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</si>
  <si>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</si>
  <si>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</si>
  <si>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</si>
  <si>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</si>
  <si>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</si>
  <si>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</si>
  <si>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</si>
  <si>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</si>
  <si>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</si>
  <si>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</si>
  <si>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</si>
  <si>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</si>
  <si>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</si>
  <si>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</si>
  <si>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</si>
  <si>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</si>
  <si>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</si>
  <si>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</si>
  <si>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</si>
  <si>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</si>
  <si>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</si>
  <si>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</si>
  <si>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</si>
  <si>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</si>
  <si>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</si>
  <si>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</si>
  <si>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</si>
  <si>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</si>
  <si>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</si>
  <si>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</si>
  <si>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</si>
  <si>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</si>
  <si>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</si>
  <si>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</si>
  <si>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</si>
  <si>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</si>
  <si>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</si>
  <si>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</si>
  <si>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</si>
  <si>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</si>
  <si>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</si>
  <si>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</si>
  <si>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</si>
  <si>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</si>
  <si>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</si>
  <si>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</si>
  <si>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</si>
  <si>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</si>
  <si>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</si>
  <si>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</si>
  <si>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</si>
  <si>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</si>
  <si>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</si>
  <si>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</si>
  <si>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</si>
  <si>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</si>
  <si>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</si>
  <si>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</si>
  <si>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</si>
  <si>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</si>
  <si>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</si>
  <si>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</si>
  <si>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</si>
  <si>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</si>
  <si>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</si>
  <si>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</si>
  <si>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</si>
  <si>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</si>
  <si>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</si>
  <si>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</si>
  <si>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</si>
  <si>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</si>
  <si>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</si>
  <si>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</si>
  <si>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</si>
  <si>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</si>
  <si>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</si>
  <si>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</si>
  <si>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</si>
  <si>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</si>
  <si>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</si>
  <si>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</si>
  <si>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</si>
  <si>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</si>
  <si>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</si>
  <si>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</si>
  <si>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</si>
  <si>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</si>
  <si>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</si>
  <si>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</si>
  <si>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</si>
  <si>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</si>
  <si>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</si>
  <si>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</si>
  <si>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</si>
  <si>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</si>
  <si>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</si>
  <si>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</si>
  <si>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</si>
  <si>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</si>
  <si>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</si>
  <si>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</si>
  <si>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</si>
  <si>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</si>
  <si>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</si>
  <si>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</si>
  <si>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</si>
  <si>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</si>
  <si>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</si>
  <si>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</si>
  <si>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</si>
  <si>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</si>
  <si>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</si>
  <si>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</si>
  <si>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</si>
  <si>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</si>
  <si>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</si>
  <si>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</si>
  <si>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</si>
  <si>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</si>
  <si>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</si>
  <si>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</si>
  <si>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</si>
  <si>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</si>
  <si>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</si>
  <si>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</si>
  <si>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</si>
  <si>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</si>
  <si>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</si>
  <si>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</si>
  <si>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</si>
  <si>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</si>
  <si>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</si>
  <si>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</si>
  <si>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</si>
  <si>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</si>
  <si>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</si>
  <si>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</si>
  <si>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</si>
  <si>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</si>
  <si>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</si>
  <si>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</si>
  <si>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</si>
  <si>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</si>
  <si>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</si>
  <si>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</si>
  <si>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</si>
  <si>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</si>
  <si>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</si>
  <si>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</si>
  <si>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</si>
  <si>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</si>
  <si>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</si>
  <si>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</si>
  <si>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</si>
  <si>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</si>
  <si>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</si>
  <si>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</si>
  <si>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</si>
  <si>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</si>
  <si>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</si>
  <si>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</si>
  <si>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</si>
  <si>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</si>
  <si>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</si>
  <si>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</si>
  <si>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</si>
  <si>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</si>
  <si>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</si>
  <si>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</si>
  <si>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</si>
  <si>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</si>
  <si>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</si>
  <si>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</si>
  <si>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</si>
  <si>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</si>
  <si>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</si>
  <si>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</si>
  <si>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</si>
  <si>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</si>
  <si>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</si>
  <si>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</si>
  <si>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</si>
  <si>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</si>
  <si>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</si>
  <si>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</si>
  <si>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</si>
  <si>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</si>
  <si>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</si>
  <si>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</si>
  <si>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</si>
  <si>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</si>
  <si>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</si>
  <si>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</si>
  <si>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</si>
  <si>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</si>
  <si>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</si>
  <si>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</si>
  <si>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</si>
  <si>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</si>
  <si>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</si>
  <si>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</si>
  <si>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</si>
  <si>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</si>
  <si>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</si>
  <si>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</si>
  <si>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</si>
  <si>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</si>
  <si>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</si>
  <si>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</si>
  <si>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</si>
  <si>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</si>
  <si>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</si>
  <si>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</si>
  <si>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</si>
  <si>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</si>
  <si>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</si>
  <si>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</si>
  <si>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</si>
  <si>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</si>
  <si>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</si>
  <si>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</si>
  <si>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</si>
  <si>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</si>
  <si>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</si>
  <si>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</si>
  <si>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</si>
  <si>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</si>
  <si>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</si>
  <si>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</si>
  <si>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</si>
  <si>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</si>
  <si>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</si>
  <si>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</si>
  <si>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</si>
  <si>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</si>
  <si>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</si>
  <si>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</si>
  <si>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</si>
  <si>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</si>
  <si>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</si>
  <si>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</si>
  <si>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</si>
  <si>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</si>
  <si>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</si>
  <si>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</si>
  <si>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</si>
  <si>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</si>
  <si>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</si>
  <si>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</si>
  <si>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</si>
  <si>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</si>
  <si>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</si>
  <si>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</si>
  <si>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</si>
  <si>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</si>
  <si>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</si>
  <si>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</si>
  <si>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</si>
  <si>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</si>
  <si>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</si>
  <si>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</si>
  <si>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</si>
  <si>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</si>
  <si>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</si>
  <si>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</si>
  <si>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</si>
  <si>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</si>
  <si>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</si>
  <si>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</si>
  <si>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</si>
  <si>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</si>
  <si>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</si>
  <si>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</si>
  <si>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</si>
  <si>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</si>
  <si>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</si>
  <si>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</si>
  <si>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</si>
  <si>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</si>
  <si>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</si>
  <si>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</si>
  <si>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</si>
  <si>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</si>
  <si>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</si>
  <si>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</si>
  <si>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</si>
  <si>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</si>
  <si>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</si>
  <si>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</si>
  <si>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</si>
  <si>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</si>
  <si>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</si>
  <si>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</si>
  <si>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</si>
  <si>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</si>
  <si>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</si>
  <si>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</si>
  <si>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</si>
  <si>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</si>
  <si>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</si>
  <si>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</si>
  <si>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</si>
  <si>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</si>
  <si>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</si>
  <si>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</si>
  <si>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</si>
  <si>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</si>
  <si>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</si>
  <si>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</si>
  <si>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</si>
  <si>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</si>
  <si>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</si>
  <si>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</si>
  <si>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</si>
  <si>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</si>
  <si>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</si>
  <si>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</si>
  <si>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</si>
  <si>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</si>
  <si>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</si>
  <si>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</si>
  <si>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</si>
  <si>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</si>
  <si>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</si>
  <si>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</si>
  <si>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</si>
  <si>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</si>
  <si>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</si>
  <si>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</si>
  <si>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</si>
  <si>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</si>
  <si>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</si>
  <si>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</si>
  <si>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</si>
  <si>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</si>
  <si>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</si>
  <si>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</si>
  <si>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</si>
  <si>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</si>
  <si>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</si>
  <si>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</si>
  <si>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</si>
  <si>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</si>
  <si>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</si>
  <si>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</si>
  <si>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</si>
  <si>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</si>
  <si>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</si>
  <si>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</si>
  <si>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</si>
  <si>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</si>
  <si>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</si>
  <si>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</si>
  <si>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</si>
  <si>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</si>
  <si>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</si>
  <si>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</si>
  <si>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</si>
  <si>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</si>
  <si>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</si>
  <si>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</si>
  <si>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</si>
  <si>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</si>
  <si>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</si>
  <si>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</si>
  <si>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</si>
  <si>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</si>
  <si>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</si>
  <si>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</si>
  <si>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</si>
  <si>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</si>
  <si>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</si>
  <si>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</si>
  <si>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</si>
  <si>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</si>
  <si>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</si>
  <si>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</si>
  <si>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</si>
  <si>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</si>
  <si>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</si>
  <si>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</si>
  <si>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</si>
  <si>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</si>
  <si>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</si>
  <si>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</si>
  <si>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</si>
  <si>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</si>
  <si>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</si>
  <si>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</si>
  <si>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</si>
  <si>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</si>
  <si>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</si>
  <si>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</si>
  <si>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</si>
  <si>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</si>
  <si>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</si>
  <si>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</si>
  <si>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</si>
  <si>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</si>
  <si>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</si>
  <si>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</si>
  <si>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</si>
  <si>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</si>
  <si>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</si>
  <si>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</si>
  <si>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</si>
  <si>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</si>
  <si>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</si>
  <si>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</si>
  <si>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</si>
  <si>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</si>
  <si>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</si>
  <si>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</si>
  <si>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</si>
  <si>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</si>
  <si>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</si>
  <si>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</si>
  <si>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</si>
  <si>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</si>
  <si>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</si>
  <si>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</si>
  <si>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</si>
  <si>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</si>
  <si>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</si>
  <si>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</si>
  <si>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</si>
  <si>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</si>
  <si>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</si>
  <si>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</si>
  <si>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</si>
  <si>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</si>
  <si>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</si>
  <si>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</si>
  <si>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</si>
  <si>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</si>
  <si>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</si>
  <si>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</si>
  <si>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</si>
  <si>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</si>
  <si>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</si>
  <si>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</si>
  <si>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</si>
  <si>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</si>
  <si>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</si>
  <si>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</si>
  <si>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</si>
  <si>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</si>
  <si>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</si>
  <si>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</si>
  <si>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</si>
  <si>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</si>
  <si>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</si>
  <si>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</si>
  <si>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</si>
  <si>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</si>
  <si>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</si>
  <si>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</si>
  <si>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</si>
  <si>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</si>
  <si>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</si>
  <si>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</si>
  <si>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</si>
  <si>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</si>
  <si>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</si>
  <si>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</si>
  <si>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</si>
  <si>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</si>
  <si>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</si>
  <si>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</si>
  <si>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</si>
  <si>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</si>
  <si>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</si>
  <si>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</si>
  <si>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</si>
  <si>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</si>
  <si>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</si>
  <si>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</si>
  <si>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</si>
  <si>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</si>
  <si>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</si>
  <si>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</si>
  <si>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</si>
  <si>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</si>
  <si>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</si>
  <si>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</si>
  <si>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</si>
  <si>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</si>
  <si>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</si>
  <si>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</si>
  <si>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</si>
  <si>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</si>
  <si>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</si>
  <si>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</si>
  <si>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</si>
  <si>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</si>
  <si>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</si>
  <si>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</si>
  <si>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</si>
  <si>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</si>
  <si>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</si>
  <si>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</si>
  <si>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</si>
  <si>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</si>
  <si>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</si>
  <si>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</si>
  <si>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</si>
  <si>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</si>
  <si>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</si>
  <si>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</si>
  <si>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</si>
  <si>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</si>
  <si>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</si>
  <si>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</si>
  <si>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</si>
  <si>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</si>
  <si>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</si>
  <si>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</si>
  <si>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</si>
  <si>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</si>
  <si>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</si>
  <si>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</si>
  <si>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</si>
  <si>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</si>
  <si>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</si>
  <si>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</si>
  <si>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</si>
  <si>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</si>
  <si>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</si>
  <si>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</si>
  <si>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</si>
  <si>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</si>
  <si>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</si>
  <si>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</si>
  <si>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</si>
  <si>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</si>
  <si>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</si>
  <si>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</si>
  <si>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</si>
  <si>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</si>
  <si>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</si>
  <si>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</si>
  <si>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</si>
  <si>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</si>
  <si>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</si>
  <si>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</si>
  <si>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</si>
  <si>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</si>
  <si>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</si>
  <si>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</si>
  <si>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</si>
  <si>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</si>
  <si>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</si>
  <si>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</si>
  <si>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</si>
  <si>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</si>
  <si>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</si>
  <si>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</si>
  <si>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</si>
  <si>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</si>
  <si>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</si>
  <si>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</si>
  <si>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</si>
  <si>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</si>
  <si>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</si>
  <si>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</si>
  <si>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</si>
  <si>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</si>
  <si>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</si>
  <si>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</si>
  <si>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</si>
  <si>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</si>
  <si>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</si>
  <si>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</si>
  <si>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</si>
  <si>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</si>
  <si>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</si>
  <si>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</si>
  <si>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</si>
  <si>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</si>
  <si>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</si>
  <si>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</si>
  <si>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</si>
  <si>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</si>
  <si>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</si>
  <si>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</si>
  <si>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</si>
  <si>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</si>
  <si>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</si>
  <si>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</si>
  <si>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</si>
  <si>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</si>
  <si>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</si>
  <si>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</si>
  <si>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</si>
  <si>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</si>
  <si>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</si>
  <si>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</si>
  <si>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</si>
  <si>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</si>
  <si>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</si>
  <si>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</si>
  <si>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</si>
  <si>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</si>
  <si>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</si>
  <si>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</si>
  <si>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</si>
  <si>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</si>
  <si>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</si>
  <si>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</si>
  <si>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</si>
  <si>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</si>
  <si>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</si>
  <si>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</si>
  <si>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</si>
  <si>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</si>
  <si>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</si>
  <si>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</si>
  <si>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</si>
  <si>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</si>
  <si>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</si>
  <si>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</si>
  <si>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</si>
  <si>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</si>
  <si>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</si>
  <si>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</si>
  <si>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</si>
  <si>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</si>
  <si>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</si>
  <si>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</si>
  <si>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</si>
  <si>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</si>
  <si>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</si>
  <si>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</si>
  <si>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</si>
  <si>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</si>
  <si>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</si>
  <si>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</si>
  <si>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</si>
  <si>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</si>
  <si>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</si>
  <si>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</si>
  <si>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</si>
  <si>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</si>
  <si>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</si>
  <si>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</si>
  <si>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</si>
  <si>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</si>
  <si>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</si>
  <si>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</si>
  <si>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</si>
  <si>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</si>
  <si>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</si>
  <si>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</si>
  <si>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</si>
  <si>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</si>
  <si>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</si>
  <si>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</si>
  <si>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</si>
  <si>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</si>
  <si>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</si>
  <si>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</si>
  <si>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</si>
  <si>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</si>
  <si>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</si>
  <si>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</si>
  <si>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</si>
  <si>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</si>
  <si>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</si>
  <si>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</si>
  <si>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</si>
  <si>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</si>
  <si>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</si>
  <si>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</si>
  <si>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</si>
  <si>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</si>
  <si>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</si>
  <si>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</si>
  <si>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</si>
  <si>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</si>
  <si>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</si>
  <si>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</si>
  <si>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</si>
  <si>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</si>
  <si>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</si>
  <si>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</si>
  <si>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</si>
  <si>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</si>
  <si>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</si>
  <si>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</si>
  <si>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</si>
  <si>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</si>
  <si>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</si>
  <si>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</si>
  <si>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</si>
  <si>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</si>
  <si>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</si>
  <si>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</si>
  <si>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</si>
  <si>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</si>
  <si>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</si>
  <si>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</si>
  <si>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</si>
  <si>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</si>
  <si>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</si>
  <si>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</si>
  <si>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</si>
  <si>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</si>
  <si>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</si>
  <si>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</si>
  <si>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</si>
  <si>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</si>
  <si>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</si>
  <si>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</si>
  <si>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</si>
  <si>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</si>
  <si>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</si>
  <si>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</si>
  <si>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</si>
  <si>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</si>
  <si>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</si>
  <si>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</si>
  <si>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</si>
  <si>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</si>
  <si>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</si>
  <si>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</si>
  <si>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</si>
  <si>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</si>
  <si>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</si>
  <si>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</si>
  <si>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</si>
  <si>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</si>
  <si>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</si>
  <si>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</si>
  <si>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</si>
  <si>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</si>
  <si>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</si>
  <si>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</si>
  <si>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</si>
  <si>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</si>
  <si>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</si>
  <si>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</si>
  <si>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</si>
  <si>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</si>
  <si>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</si>
  <si>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</si>
  <si>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</si>
  <si>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</si>
  <si>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</si>
  <si>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</si>
  <si>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</si>
  <si>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</si>
  <si>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</si>
  <si>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</si>
  <si>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</si>
  <si>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</si>
  <si>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</si>
  <si>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</si>
  <si>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</si>
  <si>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</si>
  <si>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</si>
  <si>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</si>
  <si>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</si>
  <si>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</si>
  <si>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</si>
  <si>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</si>
  <si>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</si>
  <si>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</si>
  <si>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</si>
  <si>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</si>
  <si>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</si>
  <si>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</si>
  <si>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</si>
  <si>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</si>
  <si>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</si>
  <si>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</si>
  <si>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</si>
  <si>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</si>
  <si>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</si>
  <si>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</si>
  <si>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</si>
  <si>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</si>
  <si>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</si>
  <si>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</si>
  <si>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</si>
  <si>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</si>
  <si>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</si>
  <si>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</si>
  <si>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</si>
  <si>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</si>
  <si>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</si>
  <si>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</si>
  <si>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</si>
  <si>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</si>
  <si>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</si>
  <si>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</si>
  <si>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</si>
  <si>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</si>
  <si>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</si>
  <si>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</si>
  <si>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</si>
  <si>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</si>
  <si>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</si>
  <si>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</si>
  <si>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</si>
  <si>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</si>
  <si>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</si>
  <si>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</si>
  <si>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</si>
  <si>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</si>
  <si>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</si>
  <si>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</si>
  <si>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</si>
  <si>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</si>
  <si>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</si>
  <si>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</si>
  <si>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</si>
  <si>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</si>
  <si>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</si>
  <si>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</si>
  <si>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</si>
  <si>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</si>
  <si>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</si>
  <si>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</si>
  <si>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</si>
  <si>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</si>
  <si>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</si>
  <si>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</si>
  <si>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</si>
  <si>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</si>
  <si>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</si>
  <si>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</si>
  <si>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</si>
  <si>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</si>
  <si>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</si>
  <si>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</si>
  <si>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</si>
  <si>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</si>
  <si>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</si>
  <si>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</si>
  <si>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</si>
  <si>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</si>
  <si>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</si>
  <si>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</si>
  <si>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</si>
  <si>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</si>
  <si>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</si>
  <si>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</si>
  <si>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</si>
  <si>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</si>
  <si>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</si>
  <si>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</si>
  <si>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</si>
  <si>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</si>
  <si>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</si>
  <si>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</si>
  <si>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</si>
  <si>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</si>
  <si>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</si>
  <si>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</si>
  <si>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</si>
  <si>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</si>
  <si>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</si>
  <si>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</si>
  <si>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</si>
  <si>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</si>
  <si>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</si>
  <si>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</si>
  <si>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</si>
  <si>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</si>
  <si>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</si>
  <si>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</si>
  <si>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</si>
  <si>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</si>
  <si>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</si>
  <si>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</si>
  <si>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</si>
  <si>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</si>
  <si>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</si>
  <si>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</si>
  <si>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</si>
  <si>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</si>
  <si>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</si>
  <si>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</si>
  <si>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</si>
  <si>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</si>
  <si>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</si>
  <si>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</si>
  <si>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</si>
  <si>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</si>
  <si>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</si>
  <si>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</si>
  <si>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</si>
  <si>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</si>
  <si>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</si>
  <si>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</si>
  <si>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</si>
  <si>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</si>
  <si>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</si>
  <si>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</si>
  <si>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</si>
  <si>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</si>
  <si>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</si>
  <si>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</si>
  <si>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</si>
  <si>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</si>
  <si>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</si>
  <si>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</si>
  <si>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</si>
  <si>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</si>
  <si>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</si>
  <si>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</si>
  <si>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</si>
  <si>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</si>
  <si>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</si>
  <si>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</si>
  <si>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</si>
  <si>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</si>
  <si>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</si>
  <si>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</si>
  <si>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</si>
  <si>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</si>
  <si>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</si>
  <si>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</si>
  <si>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</si>
  <si>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</si>
  <si>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</si>
  <si>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</si>
  <si>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</si>
  <si>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</si>
  <si>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</si>
  <si>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</si>
  <si>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</si>
  <si>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</si>
  <si>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</si>
  <si>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</si>
  <si>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</si>
  <si>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</si>
  <si>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</si>
  <si>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</si>
  <si>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</si>
  <si>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</si>
  <si>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</si>
  <si>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</si>
  <si>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</si>
  <si>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</si>
  <si>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</si>
  <si>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</si>
  <si>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</si>
  <si>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</si>
  <si>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</si>
  <si>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</si>
  <si>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</si>
  <si>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</si>
  <si>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</si>
  <si>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</si>
  <si>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</si>
  <si>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</si>
  <si>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</si>
  <si>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</si>
  <si>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</si>
  <si>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</si>
  <si>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</si>
  <si>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</si>
  <si>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</si>
  <si>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</si>
  <si>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</si>
  <si>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</si>
  <si>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</si>
  <si>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</si>
  <si>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</si>
  <si>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</si>
  <si>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</si>
  <si>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</si>
  <si>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</si>
  <si>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</si>
  <si>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</si>
  <si>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</si>
  <si>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</si>
  <si>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</si>
  <si>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</si>
  <si>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</si>
  <si>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</si>
  <si>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</si>
  <si>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</si>
  <si>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</si>
  <si>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</si>
  <si>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</si>
  <si>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</si>
  <si>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</si>
  <si>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</si>
  <si>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</si>
  <si>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</si>
  <si>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</si>
  <si>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</si>
  <si>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</si>
  <si>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</si>
  <si>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</si>
  <si>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</si>
  <si>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</si>
  <si>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</si>
  <si>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</si>
  <si>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</si>
  <si>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</si>
  <si>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</si>
  <si>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</si>
  <si>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</si>
  <si>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</si>
  <si>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</si>
  <si>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</si>
  <si>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</si>
  <si>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</si>
  <si>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</si>
  <si>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</si>
  <si>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</si>
  <si>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</si>
  <si>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</si>
  <si>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</si>
  <si>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</si>
  <si>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</si>
  <si>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</si>
  <si>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</si>
  <si>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</si>
  <si>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</si>
  <si>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</si>
  <si>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</si>
  <si>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</si>
  <si>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</si>
  <si>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</si>
  <si>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</si>
  <si>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</si>
  <si>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</si>
  <si>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</si>
  <si>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</si>
  <si>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</si>
  <si>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</si>
  <si>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</si>
  <si>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</si>
  <si>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</si>
  <si>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</si>
  <si>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</si>
  <si>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</si>
  <si>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</si>
  <si>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</si>
  <si>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</si>
  <si>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</si>
  <si>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</si>
  <si>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</si>
  <si>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</si>
  <si>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</si>
  <si>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</si>
  <si>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</si>
  <si>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</si>
  <si>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</si>
  <si>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</si>
  <si>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</si>
  <si>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</si>
  <si>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</si>
  <si>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</si>
  <si>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</si>
  <si>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</si>
  <si>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</si>
  <si>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</si>
  <si>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</si>
  <si>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</si>
  <si>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</si>
  <si>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</si>
  <si>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</si>
  <si>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</si>
  <si>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</si>
  <si>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</si>
  <si>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</si>
  <si>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</si>
  <si>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</si>
  <si>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</si>
  <si>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</si>
  <si>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</si>
  <si>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</si>
  <si>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</si>
  <si>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</si>
  <si>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</si>
  <si>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</si>
  <si>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</si>
  <si>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</si>
  <si>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</si>
  <si>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</si>
  <si>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</si>
  <si>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</si>
  <si>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</si>
  <si>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</si>
  <si>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</si>
  <si>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</si>
  <si>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</si>
  <si>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</si>
  <si>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</si>
  <si>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</si>
  <si>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</si>
  <si>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</si>
  <si>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</si>
  <si>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</si>
  <si>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</si>
  <si>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</si>
  <si>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</si>
  <si>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</si>
  <si>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</si>
  <si>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</si>
  <si>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</si>
  <si>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</si>
  <si>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</si>
  <si>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</si>
  <si>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</si>
  <si>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</si>
  <si>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</si>
  <si>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</si>
  <si>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</si>
  <si>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</si>
  <si>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</si>
  <si>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</si>
  <si>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</si>
  <si>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</si>
  <si>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</si>
  <si>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</si>
  <si>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</si>
  <si>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</si>
  <si>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</si>
  <si>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</si>
  <si>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</si>
  <si>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</si>
  <si>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</si>
  <si>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</si>
  <si>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</si>
  <si>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</si>
  <si>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</si>
  <si>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</si>
  <si>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</si>
  <si>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</si>
  <si>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</si>
  <si>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</si>
  <si>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</si>
  <si>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</si>
  <si>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</si>
  <si>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</si>
  <si>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</si>
  <si>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</si>
  <si>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</si>
  <si>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</si>
  <si>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</si>
  <si>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</si>
  <si>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</si>
  <si>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</si>
  <si>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</si>
  <si>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</si>
  <si>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</si>
  <si>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</si>
  <si>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</si>
  <si>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</si>
  <si>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</si>
  <si>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</si>
  <si>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</si>
  <si>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</si>
  <si>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</si>
  <si>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</si>
  <si>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</si>
  <si>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</si>
  <si>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</si>
  <si>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</si>
  <si>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</si>
  <si>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</si>
  <si>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</si>
  <si>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</si>
  <si>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</si>
  <si>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</si>
  <si>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</si>
  <si>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</si>
  <si>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</si>
  <si>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</si>
  <si>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</si>
  <si>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</si>
  <si>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</si>
  <si>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</si>
  <si>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</si>
  <si>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</si>
  <si>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</si>
  <si>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</si>
  <si>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</si>
  <si>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</si>
  <si>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</si>
  <si>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</si>
  <si>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</si>
  <si>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</si>
  <si>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</si>
  <si>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</si>
  <si>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</si>
  <si>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</si>
  <si>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</si>
  <si>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</si>
  <si>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</si>
  <si>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</si>
  <si>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</si>
  <si>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</si>
  <si>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</si>
  <si>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</si>
  <si>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</si>
  <si>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</si>
  <si>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</si>
  <si>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</si>
  <si>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</si>
  <si>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</si>
  <si>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</si>
  <si>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</si>
  <si>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</si>
  <si>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</si>
  <si>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</si>
  <si>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</si>
  <si>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</si>
  <si>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</si>
  <si>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</si>
  <si>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</si>
  <si>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</si>
  <si>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</si>
  <si>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</si>
  <si>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</si>
  <si>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</si>
  <si>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</si>
  <si>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</si>
  <si>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</si>
  <si>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</si>
  <si>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</si>
  <si>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</si>
  <si>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</si>
  <si>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</si>
  <si>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</si>
  <si>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</si>
  <si>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</si>
  <si>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</si>
  <si>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</si>
  <si>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</si>
  <si>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</si>
  <si>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</si>
  <si>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</si>
  <si>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</si>
  <si>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</si>
  <si>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</si>
  <si>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</si>
  <si>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</si>
  <si>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</si>
  <si>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</si>
  <si>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</si>
  <si>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</si>
  <si>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</si>
  <si>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</si>
  <si>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</si>
  <si>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</si>
  <si>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</si>
  <si>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</si>
  <si>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</si>
  <si>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</si>
  <si>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</si>
  <si>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</si>
  <si>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</si>
  <si>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</si>
  <si>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</si>
  <si>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</si>
  <si>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</si>
  <si>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</si>
  <si>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</si>
  <si>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</si>
  <si>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</si>
  <si>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</si>
  <si>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</si>
  <si>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</si>
  <si>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</si>
  <si>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</si>
  <si>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</si>
  <si>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</si>
  <si>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</si>
  <si>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</si>
  <si>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</si>
  <si>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</si>
  <si>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</si>
  <si>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</si>
  <si>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</si>
  <si>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</si>
  <si>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</si>
  <si>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</si>
  <si>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</si>
  <si>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</si>
  <si>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</si>
  <si>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</si>
  <si>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</si>
  <si>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</si>
  <si>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</si>
  <si>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</si>
  <si>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</si>
  <si>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</si>
  <si>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</si>
  <si>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</si>
  <si>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</si>
  <si>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</si>
  <si>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</si>
  <si>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</si>
  <si>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</si>
  <si>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</si>
  <si>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</si>
  <si>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</si>
  <si>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</si>
  <si>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</si>
  <si>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</si>
  <si>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</si>
  <si>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</si>
  <si>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</si>
  <si>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</si>
  <si>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</si>
  <si>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</si>
  <si>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</si>
  <si>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</si>
  <si>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</si>
  <si>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</si>
  <si>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</si>
  <si>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</si>
  <si>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</si>
  <si>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</si>
  <si>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</si>
  <si>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</si>
  <si>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</si>
  <si>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</si>
  <si>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</si>
  <si>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</si>
  <si>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</si>
  <si>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</si>
  <si>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</si>
  <si>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</si>
  <si>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</si>
  <si>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</si>
  <si>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</si>
  <si>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</si>
  <si>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</si>
  <si>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</si>
  <si>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</si>
  <si>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</si>
  <si>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</si>
  <si>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</si>
  <si>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</si>
  <si>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</si>
  <si>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</si>
  <si>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</si>
  <si>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</si>
  <si>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</si>
  <si>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</si>
  <si>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</si>
  <si>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</si>
  <si>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</si>
  <si>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</si>
  <si>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</si>
  <si>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</si>
  <si>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</si>
  <si>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</si>
  <si>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</si>
  <si>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</si>
  <si>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</si>
  <si>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</si>
  <si>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</si>
  <si>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</si>
  <si>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</si>
  <si>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</si>
  <si>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</si>
  <si>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</si>
  <si>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</si>
  <si>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</si>
  <si>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</si>
  <si>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</si>
  <si>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</si>
  <si>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</si>
  <si>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</si>
  <si>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</si>
  <si>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</si>
  <si>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</si>
  <si>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</si>
  <si>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</si>
  <si>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</si>
  <si>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</si>
  <si>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</si>
  <si>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</si>
  <si>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</si>
  <si>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</si>
  <si>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</si>
  <si>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</si>
  <si>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</si>
  <si>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</si>
  <si>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</si>
  <si>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</si>
  <si>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</si>
  <si>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</si>
  <si>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</si>
  <si>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</si>
  <si>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</si>
  <si>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</si>
  <si>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</si>
  <si>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</si>
  <si>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</si>
  <si>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</si>
  <si>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</si>
  <si>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</si>
  <si>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</si>
  <si>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</si>
  <si>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</si>
  <si>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</si>
  <si>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</si>
  <si>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</si>
  <si>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</si>
  <si>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</si>
  <si>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</si>
  <si>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</si>
  <si>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</si>
  <si>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</si>
  <si>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</si>
  <si>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</si>
  <si>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</si>
  <si>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</si>
  <si>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</si>
  <si>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</si>
  <si>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</si>
  <si>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</si>
  <si>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</si>
  <si>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</si>
  <si>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</si>
  <si>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</si>
  <si>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</si>
  <si>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</si>
  <si>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</si>
  <si>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</si>
  <si>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</si>
  <si>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</si>
  <si>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</si>
  <si>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</si>
  <si>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</si>
  <si>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</si>
  <si>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</si>
  <si>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</si>
  <si>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</si>
  <si>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</si>
  <si>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</si>
  <si>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</si>
  <si>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</si>
  <si>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</si>
  <si>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</si>
  <si>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</si>
  <si>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</si>
  <si>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</si>
  <si>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</si>
  <si>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</si>
  <si>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</si>
  <si>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</si>
  <si>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</si>
  <si>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</si>
  <si>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</si>
  <si>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</si>
  <si>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</si>
  <si>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</si>
  <si>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</si>
  <si>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</si>
  <si>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</si>
  <si>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</si>
  <si>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</si>
  <si>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</si>
  <si>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</si>
  <si>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</si>
  <si>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</si>
  <si>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</si>
  <si>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</si>
  <si>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</si>
  <si>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</si>
  <si>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</si>
  <si>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</si>
  <si>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</si>
  <si>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</si>
  <si>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</si>
  <si>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</si>
  <si>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</si>
  <si>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</si>
  <si>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</si>
  <si>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</si>
  <si>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</si>
  <si>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</si>
  <si>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</si>
  <si>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</si>
  <si>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</si>
  <si>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</si>
  <si>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</si>
  <si>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</si>
  <si>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</si>
  <si>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</si>
  <si>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</si>
  <si>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</si>
  <si>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</si>
  <si>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</si>
  <si>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</si>
  <si>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</si>
  <si>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</si>
  <si>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</si>
  <si>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</si>
  <si>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</si>
  <si>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</si>
  <si>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</si>
  <si>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</si>
  <si>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</si>
  <si>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</si>
  <si>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</si>
  <si>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</si>
  <si>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</si>
  <si>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</si>
  <si>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</si>
  <si>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</si>
  <si>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</si>
  <si>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</si>
  <si>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</si>
  <si>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</si>
  <si>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</si>
  <si>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</si>
  <si>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</si>
  <si>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</si>
  <si>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</si>
  <si>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</si>
  <si>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</si>
  <si>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</si>
  <si>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</si>
  <si>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</si>
  <si>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</si>
  <si>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</si>
  <si>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</si>
  <si>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</si>
  <si>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</si>
  <si>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</si>
  <si>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</si>
  <si>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</si>
  <si>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</si>
  <si>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</si>
  <si>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</si>
  <si>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</si>
  <si>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</si>
  <si>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</si>
  <si>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</si>
  <si>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</si>
  <si>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</si>
  <si>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</si>
  <si>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</si>
  <si>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</si>
  <si>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</si>
  <si>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</si>
  <si>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</si>
  <si>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</si>
  <si>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</si>
  <si>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</si>
  <si>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</si>
  <si>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</si>
  <si>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</si>
  <si>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</si>
  <si>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</si>
  <si>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</si>
  <si>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</si>
  <si>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</si>
  <si>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</si>
  <si>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</si>
  <si>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</si>
  <si>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</si>
  <si>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</si>
  <si>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</si>
  <si>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</si>
  <si>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</si>
  <si>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</si>
  <si>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</si>
  <si>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</si>
  <si>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</si>
  <si>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</si>
  <si>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</si>
  <si>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</si>
  <si>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</si>
  <si>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</si>
  <si>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</si>
  <si>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</si>
  <si>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</si>
  <si>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</si>
  <si>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</si>
  <si>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</si>
  <si>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</si>
  <si>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</si>
  <si>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</si>
  <si>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</si>
  <si>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</si>
  <si>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</si>
  <si>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</si>
  <si>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</si>
  <si>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</si>
  <si>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</si>
  <si>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</si>
  <si>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</si>
  <si>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</si>
  <si>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</si>
  <si>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</si>
  <si>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</si>
  <si>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</si>
  <si>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</si>
  <si>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</si>
  <si>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</si>
  <si>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</si>
  <si>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</si>
  <si>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</si>
  <si>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</si>
  <si>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</si>
  <si>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</si>
  <si>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</si>
  <si>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</si>
  <si>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</si>
  <si>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</si>
  <si>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</si>
  <si>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</si>
  <si>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</si>
  <si>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</si>
  <si>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</si>
  <si>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</si>
  <si>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</si>
  <si>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</si>
  <si>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</si>
  <si>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</si>
  <si>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</si>
  <si>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</si>
  <si>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</si>
  <si>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</si>
  <si>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</si>
  <si>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</si>
  <si>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</si>
  <si>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</si>
  <si>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</si>
  <si>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</si>
  <si>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</si>
  <si>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</si>
  <si>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</si>
  <si>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</si>
  <si>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</si>
  <si>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</si>
  <si>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</si>
  <si>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</si>
  <si>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</si>
  <si>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</si>
  <si>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</si>
  <si>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</si>
  <si>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</si>
  <si>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</si>
  <si>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</si>
  <si>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</si>
  <si>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</si>
  <si>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</si>
  <si>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</si>
  <si>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</si>
  <si>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</si>
  <si>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</si>
  <si>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</si>
  <si>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</si>
  <si>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</si>
  <si>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</si>
  <si>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</si>
  <si>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</si>
  <si>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</si>
  <si>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</si>
  <si>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</si>
  <si>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</si>
  <si>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</si>
  <si>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</si>
  <si>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</si>
  <si>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</si>
  <si>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</si>
  <si>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</si>
  <si>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</si>
  <si>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</si>
  <si>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</si>
  <si>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</si>
  <si>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</si>
  <si>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</si>
  <si>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</si>
  <si>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</si>
  <si>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</si>
  <si>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</si>
  <si>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</si>
  <si>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</si>
  <si>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</si>
  <si>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</si>
  <si>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</si>
  <si>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</si>
  <si>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</si>
  <si>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</si>
  <si>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</si>
  <si>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</si>
  <si>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</si>
  <si>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</si>
  <si>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</si>
  <si>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</si>
  <si>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</si>
  <si>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</si>
  <si>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</si>
  <si>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</si>
  <si>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</si>
  <si>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</si>
  <si>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</si>
  <si>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</si>
  <si>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</si>
  <si>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</si>
  <si>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</si>
  <si>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</si>
  <si>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</si>
  <si>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</si>
  <si>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</si>
  <si>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</si>
  <si>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</si>
  <si>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</si>
  <si>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</si>
  <si>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</si>
  <si>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</si>
  <si>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</si>
  <si>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</si>
  <si>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</si>
  <si>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</si>
  <si>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</si>
  <si>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</si>
  <si>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</si>
  <si>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</si>
  <si>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</si>
  <si>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</si>
  <si>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</si>
  <si>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</si>
  <si>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</si>
  <si>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</si>
  <si>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</si>
  <si>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</si>
  <si>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</si>
  <si>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</si>
  <si>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</si>
  <si>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</si>
  <si>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</si>
  <si>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</si>
  <si>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</si>
  <si>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</si>
  <si>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</si>
  <si>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</si>
  <si>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</si>
  <si>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</si>
  <si>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</si>
  <si>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</si>
  <si>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</si>
  <si>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</si>
  <si>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</si>
  <si>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</si>
  <si>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</si>
  <si>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</si>
  <si>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</si>
  <si>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</si>
  <si>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</si>
  <si>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</si>
  <si>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</si>
  <si>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</si>
  <si>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</si>
  <si>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</si>
  <si>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</si>
  <si>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</si>
  <si>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</si>
  <si>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</si>
  <si>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</si>
  <si>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</si>
  <si>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</si>
  <si>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</si>
  <si>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</si>
  <si>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</si>
  <si>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</si>
  <si>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</si>
  <si>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</si>
  <si>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</si>
  <si>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</si>
  <si>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</si>
  <si>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</si>
  <si>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</si>
  <si>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</si>
  <si>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</si>
  <si>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</si>
  <si>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</si>
  <si>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</si>
  <si>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</si>
  <si>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</si>
  <si>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</si>
  <si>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</si>
  <si>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</si>
  <si>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</si>
  <si>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</si>
  <si>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</si>
  <si>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</si>
  <si>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</si>
  <si>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</si>
  <si>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</si>
  <si>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</si>
  <si>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</si>
  <si>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</si>
  <si>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</si>
  <si>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</si>
  <si>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</si>
  <si>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</si>
  <si>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</si>
  <si>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</si>
  <si>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</si>
  <si>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</si>
  <si>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</si>
  <si>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</si>
  <si>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</si>
  <si>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</si>
  <si>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</si>
  <si>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</si>
  <si>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</si>
  <si>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</si>
  <si>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</si>
  <si>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</si>
  <si>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</si>
  <si>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</si>
  <si>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</si>
  <si>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</si>
  <si>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</si>
  <si>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</si>
  <si>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</si>
  <si>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</si>
  <si>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</si>
  <si>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</si>
  <si>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</si>
  <si>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</si>
  <si>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</si>
  <si>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</si>
  <si>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</si>
  <si>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</si>
  <si>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</si>
  <si>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</si>
  <si>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</si>
  <si>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</si>
  <si>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</si>
  <si>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</si>
  <si>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</si>
  <si>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</si>
  <si>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</si>
  <si>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</si>
  <si>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</si>
  <si>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</si>
  <si>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</si>
  <si>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</si>
  <si>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</si>
  <si>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</si>
  <si>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</si>
  <si>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</si>
  <si>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</si>
  <si>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</si>
  <si>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</si>
  <si>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</si>
  <si>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</si>
  <si>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</si>
  <si>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</si>
  <si>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</si>
  <si>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</si>
  <si>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</si>
  <si>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</si>
  <si>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</si>
  <si>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</si>
  <si>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</si>
  <si>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</si>
  <si>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</si>
  <si>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</si>
  <si>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</si>
  <si>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</si>
  <si>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</si>
  <si>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</si>
  <si>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</si>
  <si>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</si>
  <si>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</si>
  <si>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</si>
  <si>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</si>
  <si>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</si>
  <si>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</si>
  <si>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</si>
  <si>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</si>
  <si>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</si>
  <si>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</si>
  <si>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</si>
  <si>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</si>
  <si>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</si>
  <si>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</si>
  <si>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</si>
  <si>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</si>
  <si>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</si>
  <si>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</si>
  <si>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</si>
  <si>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</si>
  <si>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</si>
  <si>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</si>
  <si>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</si>
  <si>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</si>
  <si>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</si>
  <si>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</si>
  <si>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</si>
  <si>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</si>
  <si>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</si>
  <si>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</si>
  <si>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</si>
  <si>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</si>
  <si>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</si>
  <si>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</si>
  <si>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</si>
  <si>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</si>
  <si>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</si>
  <si>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</si>
  <si>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</si>
  <si>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</si>
  <si>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</si>
  <si>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</si>
  <si>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</si>
  <si>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</si>
  <si>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</si>
  <si>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</si>
  <si>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</si>
  <si>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</si>
  <si>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</si>
  <si>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</si>
  <si>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</si>
  <si>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</si>
  <si>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</si>
  <si>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</si>
  <si>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</si>
  <si>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</si>
  <si>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</si>
  <si>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</si>
  <si>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</si>
  <si>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</si>
  <si>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</si>
  <si>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</si>
  <si>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</si>
  <si>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</si>
  <si>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</si>
  <si>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</si>
  <si>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</si>
  <si>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</si>
  <si>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</si>
  <si>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</si>
  <si>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</si>
  <si>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</si>
  <si>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</si>
  <si>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</si>
  <si>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</si>
  <si>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</si>
  <si>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</si>
  <si>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</si>
  <si>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</si>
  <si>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</si>
  <si>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</si>
  <si>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</si>
  <si>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</si>
  <si>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</si>
  <si>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</si>
  <si>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</si>
  <si>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</si>
  <si>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</si>
  <si>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</si>
  <si>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</si>
  <si>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</si>
  <si>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</si>
  <si>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</si>
  <si>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</si>
  <si>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</si>
  <si>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</si>
  <si>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</si>
  <si>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</si>
  <si>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</si>
  <si>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</si>
  <si>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</si>
  <si>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</si>
  <si>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</si>
  <si>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</si>
  <si>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</si>
  <si>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</si>
  <si>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</si>
  <si>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</si>
  <si>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</si>
  <si>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</si>
  <si>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</si>
  <si>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</si>
  <si>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</si>
  <si>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</si>
  <si>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</si>
  <si>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</si>
  <si>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</si>
  <si>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</si>
  <si>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</si>
  <si>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</si>
  <si>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</si>
  <si>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</si>
  <si>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</si>
  <si>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</si>
  <si>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</si>
  <si>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</si>
  <si>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</si>
  <si>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</si>
  <si>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</si>
  <si>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</si>
  <si>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</si>
  <si>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</si>
  <si>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</si>
  <si>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</si>
  <si>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</si>
  <si>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</si>
  <si>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</si>
  <si>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</si>
  <si>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</si>
  <si>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</si>
  <si>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</si>
  <si>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</si>
  <si>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</si>
  <si>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</si>
  <si>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</si>
  <si>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</si>
  <si>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</si>
  <si>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</si>
  <si>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</si>
  <si>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</si>
  <si>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</si>
  <si>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</si>
  <si>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</si>
  <si>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</si>
  <si>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</si>
  <si>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</si>
  <si>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</si>
  <si>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</si>
  <si>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</si>
  <si>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</si>
  <si>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</si>
  <si>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</si>
  <si>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</si>
  <si>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</si>
  <si>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</si>
  <si>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</si>
  <si>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</si>
  <si>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</si>
  <si>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</si>
  <si>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</si>
  <si>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</si>
  <si>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</si>
  <si>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</si>
  <si>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</si>
  <si>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</si>
  <si>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</si>
  <si>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</si>
  <si>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</si>
  <si>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</si>
  <si>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</si>
  <si>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</si>
  <si>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</si>
  <si>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</si>
  <si>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</si>
  <si>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</si>
  <si>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</si>
  <si>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</si>
  <si>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</si>
  <si>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</si>
  <si>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</si>
  <si>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</si>
  <si>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</si>
  <si>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</si>
  <si>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</si>
  <si>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</si>
  <si>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</si>
  <si>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</si>
  <si>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</si>
  <si>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</si>
  <si>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</si>
  <si>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</si>
  <si>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</si>
  <si>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</si>
  <si>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</si>
  <si>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</si>
  <si>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</si>
  <si>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</si>
  <si>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</si>
  <si>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</si>
  <si>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</si>
  <si>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</si>
  <si>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</si>
  <si>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</si>
  <si>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</si>
  <si>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</si>
  <si>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</si>
  <si>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</si>
  <si>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</si>
  <si>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</si>
  <si>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</si>
  <si>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</si>
  <si>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</si>
  <si>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</si>
  <si>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</si>
  <si>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</si>
  <si>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</si>
  <si>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</si>
  <si>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</si>
  <si>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</si>
  <si>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</si>
  <si>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</si>
  <si>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</si>
  <si>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</si>
  <si>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</si>
  <si>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</si>
  <si>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</si>
  <si>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</si>
  <si>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</si>
  <si>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</si>
  <si>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</si>
  <si>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</si>
  <si>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</si>
  <si>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</si>
  <si>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</si>
  <si>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</si>
  <si>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</si>
  <si>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</si>
  <si>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</si>
  <si>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</si>
  <si>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</si>
  <si>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</si>
  <si>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</si>
  <si>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</si>
  <si>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</si>
  <si>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</si>
  <si>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</si>
  <si>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</si>
  <si>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</si>
  <si>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</si>
  <si>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</si>
  <si>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</si>
  <si>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</si>
  <si>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</si>
  <si>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</si>
  <si>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</si>
  <si>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</si>
  <si>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</si>
  <si>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</si>
  <si>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</si>
  <si>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</si>
  <si>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</si>
  <si>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</si>
  <si>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</si>
  <si>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</si>
  <si>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</si>
  <si>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</si>
  <si>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</si>
  <si>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</si>
  <si>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</si>
  <si>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</si>
  <si>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</si>
  <si>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</si>
  <si>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</si>
  <si>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</si>
  <si>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</si>
  <si>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</si>
  <si>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</si>
  <si>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</si>
  <si>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</si>
  <si>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</si>
  <si>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</si>
  <si>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</si>
  <si>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</si>
  <si>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</si>
  <si>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</si>
  <si>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</si>
  <si>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</si>
  <si>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</si>
  <si>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</si>
  <si>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</si>
  <si>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</si>
  <si>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</si>
  <si>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</si>
  <si>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</si>
  <si>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</si>
  <si>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</si>
  <si>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</si>
  <si>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</si>
  <si>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</si>
  <si>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</si>
  <si>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</si>
  <si>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</si>
  <si>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</si>
  <si>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</si>
  <si>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</si>
  <si>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</si>
  <si>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</si>
  <si>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</si>
  <si>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</si>
  <si>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</si>
  <si>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</si>
  <si>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</si>
  <si>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</si>
  <si>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</si>
  <si>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</si>
  <si>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</si>
  <si>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</si>
  <si>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</si>
  <si>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</si>
  <si>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</si>
  <si>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</si>
  <si>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</si>
  <si>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</si>
  <si>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</si>
  <si>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</si>
  <si>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</si>
  <si>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</si>
  <si>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</si>
  <si>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</si>
  <si>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</si>
  <si>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</si>
  <si>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</si>
  <si>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</si>
  <si>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</si>
  <si>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</si>
  <si>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</si>
  <si>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</si>
  <si>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</si>
  <si>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</si>
  <si>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</si>
  <si>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</si>
  <si>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</si>
  <si>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</si>
  <si>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</si>
  <si>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</si>
  <si>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</si>
  <si>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</si>
  <si>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</si>
  <si>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</si>
  <si>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</si>
  <si>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</si>
  <si>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</si>
  <si>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</si>
  <si>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</si>
  <si>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</si>
  <si>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</si>
  <si>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</si>
  <si>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</si>
  <si>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</si>
  <si>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</si>
  <si>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</si>
  <si>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</si>
  <si>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</si>
  <si>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</si>
  <si>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</si>
  <si>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</si>
  <si>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</si>
  <si>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</si>
  <si>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</si>
  <si>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</si>
  <si>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</si>
  <si>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</si>
  <si>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</si>
  <si>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</si>
  <si>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</si>
  <si>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</si>
  <si>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</si>
  <si>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</si>
  <si>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</si>
  <si>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</si>
  <si>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</si>
  <si>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</si>
  <si>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</si>
  <si>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</si>
  <si>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</si>
  <si>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</si>
  <si>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</si>
  <si>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</si>
  <si>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</si>
  <si>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</si>
  <si>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</si>
  <si>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</si>
  <si>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</si>
  <si>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</si>
  <si>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</si>
  <si>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</si>
  <si>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</si>
  <si>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</si>
  <si>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</si>
  <si>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</si>
  <si>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</si>
  <si>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</si>
  <si>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</si>
  <si>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</si>
  <si>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</si>
  <si>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</si>
  <si>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</si>
  <si>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</si>
  <si>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</si>
  <si>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</si>
  <si>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</si>
  <si>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</si>
  <si>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</si>
  <si>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</si>
  <si>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</si>
  <si>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</si>
  <si>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</si>
  <si>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</si>
  <si>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</si>
  <si>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</si>
  <si>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</si>
  <si>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</si>
  <si>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</si>
  <si>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</si>
  <si>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</si>
  <si>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</si>
  <si>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</si>
  <si>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</si>
  <si>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</si>
  <si>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</si>
  <si>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</si>
  <si>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</si>
  <si>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</si>
  <si>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</si>
  <si>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</si>
  <si>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</si>
  <si>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</si>
  <si>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</si>
  <si>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</si>
  <si>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</si>
  <si>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</si>
  <si>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</si>
  <si>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</si>
  <si>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</si>
  <si>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</si>
  <si>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</si>
  <si>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</si>
  <si>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</si>
  <si>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</si>
  <si>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</si>
  <si>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</si>
  <si>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</si>
  <si>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</si>
  <si>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</si>
  <si>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</si>
  <si>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</si>
  <si>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</si>
  <si>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</si>
  <si>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</si>
  <si>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</si>
  <si>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</si>
  <si>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</si>
  <si>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</si>
  <si>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</si>
  <si>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</si>
  <si>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</si>
  <si>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</si>
  <si>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</si>
  <si>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</si>
  <si>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</si>
  <si>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</si>
  <si>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</si>
  <si>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</si>
  <si>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</si>
  <si>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</si>
  <si>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</si>
  <si>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</si>
  <si>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</si>
  <si>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</si>
  <si>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</si>
  <si>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</si>
  <si>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</si>
  <si>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</si>
  <si>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</si>
  <si>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</si>
  <si>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</si>
  <si>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</si>
  <si>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</si>
  <si>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</si>
  <si>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</si>
  <si>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</si>
  <si>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</si>
  <si>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</si>
  <si>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</si>
  <si>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</si>
  <si>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</si>
  <si>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</si>
  <si>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</si>
  <si>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</si>
  <si>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</si>
  <si>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</si>
  <si>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</si>
  <si>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</si>
  <si>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</si>
  <si>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</si>
  <si>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</si>
  <si>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</si>
  <si>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</si>
  <si>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</si>
  <si>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</si>
  <si>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</si>
  <si>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</si>
  <si>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</si>
  <si>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</si>
  <si>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</si>
  <si>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</si>
  <si>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</si>
  <si>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</si>
  <si>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</si>
  <si>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</si>
  <si>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</si>
  <si>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</si>
  <si>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</si>
  <si>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</si>
  <si>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</si>
  <si>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</si>
  <si>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</si>
  <si>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</si>
  <si>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</si>
  <si>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</si>
  <si>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</si>
  <si>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</si>
  <si>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</si>
  <si>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</si>
  <si>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</si>
  <si>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</si>
  <si>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</si>
  <si>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</si>
  <si>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</si>
  <si>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</si>
  <si>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</si>
  <si>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</si>
  <si>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</si>
  <si>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</si>
  <si>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</si>
  <si>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</si>
  <si>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</si>
  <si>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</si>
  <si>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</si>
  <si>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</si>
  <si>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</si>
  <si>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</si>
  <si>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</si>
  <si>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</si>
  <si>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</si>
  <si>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</si>
  <si>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</si>
  <si>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</si>
  <si>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</si>
  <si>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</si>
  <si>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</si>
  <si>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</si>
  <si>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</si>
  <si>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</si>
  <si>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</si>
  <si>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</si>
  <si>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</si>
  <si>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</si>
  <si>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</si>
  <si>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</si>
  <si>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</si>
  <si>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</si>
  <si>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</si>
  <si>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</si>
  <si>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</si>
  <si>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</si>
  <si>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</si>
  <si>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</si>
  <si>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</si>
  <si>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</si>
  <si>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</si>
  <si>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</si>
  <si>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</si>
  <si>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</si>
  <si>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</si>
  <si>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</si>
  <si>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</si>
  <si>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</si>
  <si>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</si>
  <si>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</si>
  <si>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</si>
  <si>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</si>
  <si>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</si>
  <si>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</si>
  <si>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</si>
  <si>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</si>
  <si>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</si>
  <si>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</si>
  <si>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</si>
  <si>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</si>
  <si>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</si>
  <si>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</si>
  <si>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</si>
  <si>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</si>
  <si>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</si>
  <si>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</si>
  <si>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</si>
  <si>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</si>
  <si>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</si>
  <si>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</si>
  <si>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</si>
  <si>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</si>
  <si>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</si>
  <si>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</si>
  <si>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</si>
  <si>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</si>
  <si>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</si>
  <si>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</si>
  <si>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</si>
  <si>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</si>
  <si>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</si>
  <si>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</si>
  <si>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</si>
  <si>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</si>
  <si>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</si>
  <si>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</si>
  <si>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</si>
  <si>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</si>
  <si>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</si>
  <si>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</si>
  <si>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</si>
  <si>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</si>
  <si>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</si>
  <si>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</si>
  <si>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</si>
  <si>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</si>
  <si>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</si>
  <si>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</si>
  <si>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</si>
  <si>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</si>
  <si>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</si>
  <si>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</si>
  <si>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</si>
  <si>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</si>
  <si>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</si>
  <si>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</si>
  <si>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</si>
  <si>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</si>
  <si>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</si>
  <si>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</si>
  <si>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</si>
  <si>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</si>
  <si>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</si>
  <si>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</si>
  <si>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</si>
  <si>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</si>
  <si>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</si>
  <si>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</si>
  <si>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</si>
  <si>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</si>
  <si>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</si>
  <si>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</si>
  <si>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</si>
  <si>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</si>
  <si>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</si>
  <si>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</si>
  <si>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</si>
  <si>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</si>
  <si>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</si>
  <si>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</si>
  <si>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</si>
  <si>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</si>
  <si>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</si>
  <si>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</si>
  <si>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</si>
  <si>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</si>
  <si>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</si>
  <si>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</si>
  <si>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</si>
  <si>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</si>
  <si>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</si>
  <si>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</si>
  <si>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</si>
  <si>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</si>
  <si>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</si>
  <si>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</si>
  <si>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</si>
  <si>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</si>
  <si>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</si>
  <si>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</si>
  <si>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</si>
  <si>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</si>
  <si>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</si>
  <si>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</si>
  <si>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</si>
  <si>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</si>
  <si>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</si>
  <si>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</si>
  <si>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</si>
  <si>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</si>
  <si>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</si>
  <si>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</si>
  <si>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</si>
  <si>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</si>
  <si>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</si>
  <si>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</si>
  <si>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</si>
  <si>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</si>
  <si>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</si>
  <si>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</si>
  <si>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</si>
  <si>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</si>
  <si>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</si>
  <si>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</si>
  <si>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</si>
  <si>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</si>
  <si>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</si>
  <si>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</si>
  <si>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</si>
  <si>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</si>
  <si>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</si>
  <si>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</si>
  <si>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</si>
  <si>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</si>
  <si>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</si>
  <si>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</si>
  <si>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</si>
  <si>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</si>
  <si>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</si>
  <si>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</si>
  <si>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</si>
  <si>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</si>
  <si>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</si>
  <si>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</si>
  <si>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</si>
  <si>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</si>
  <si>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</si>
  <si>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</si>
  <si>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</si>
  <si>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</si>
  <si>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</si>
  <si>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</si>
  <si>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</si>
  <si>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</si>
  <si>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</si>
  <si>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</si>
  <si>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</si>
  <si>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</si>
  <si>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</si>
  <si>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</si>
  <si>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</si>
  <si>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</si>
  <si>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</si>
  <si>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</si>
  <si>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</si>
  <si>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</si>
  <si>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</si>
  <si>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</si>
  <si>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</si>
  <si>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</si>
  <si>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</si>
  <si>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</si>
  <si>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</si>
  <si>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</si>
  <si>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</si>
  <si>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</si>
  <si>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</si>
  <si>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</si>
  <si>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</si>
  <si>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</si>
  <si>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</si>
  <si>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</si>
  <si>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</si>
  <si>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</si>
  <si>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</si>
  <si>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</si>
  <si>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</si>
  <si>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</si>
  <si>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</si>
  <si>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</si>
  <si>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</si>
  <si>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</si>
  <si>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</si>
  <si>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</si>
  <si>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</si>
  <si>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</si>
  <si>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</si>
  <si>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</si>
  <si>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</si>
  <si>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</si>
  <si>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</si>
  <si>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</si>
  <si>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</si>
  <si>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</si>
  <si>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</si>
  <si>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</si>
  <si>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</si>
  <si>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</si>
  <si>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</si>
  <si>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</si>
  <si>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</si>
  <si>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</si>
  <si>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</si>
  <si>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</si>
  <si>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</si>
  <si>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</si>
  <si>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</si>
  <si>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</si>
  <si>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</si>
  <si>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</si>
  <si>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</si>
  <si>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</si>
  <si>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</si>
  <si>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</si>
  <si>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</si>
  <si>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</si>
  <si>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</si>
  <si>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</si>
  <si>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</si>
  <si>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</si>
  <si>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</si>
  <si>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</si>
  <si>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</si>
  <si>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</si>
  <si>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</si>
  <si>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</si>
  <si>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</si>
  <si>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</si>
  <si>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</si>
  <si>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</si>
  <si>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</si>
  <si>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</si>
  <si>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</si>
  <si>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</si>
  <si>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</si>
  <si>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</si>
  <si>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</si>
  <si>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</si>
  <si>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</si>
  <si>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</si>
  <si>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</si>
  <si>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</si>
  <si>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</si>
  <si>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</si>
  <si>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</si>
  <si>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</si>
  <si>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</si>
  <si>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</si>
  <si>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</si>
  <si>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</si>
  <si>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</si>
  <si>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</si>
  <si>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</si>
  <si>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</si>
  <si>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</si>
  <si>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</si>
  <si>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</si>
  <si>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</si>
  <si>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</si>
  <si>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</si>
  <si>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</si>
  <si>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</si>
  <si>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</si>
  <si>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</si>
  <si>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</si>
  <si>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</si>
  <si>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</si>
  <si>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</si>
  <si>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</si>
  <si>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</si>
  <si>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</si>
  <si>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</si>
  <si>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</si>
  <si>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</si>
  <si>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</si>
  <si>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</si>
  <si>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</si>
  <si>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</si>
  <si>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</si>
  <si>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</si>
  <si>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</si>
  <si>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</si>
  <si>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</si>
  <si>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</si>
  <si>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</si>
  <si>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</si>
  <si>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</si>
  <si>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</si>
  <si>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</si>
  <si>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</si>
  <si>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</si>
  <si>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</si>
  <si>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</si>
  <si>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</si>
  <si>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</si>
  <si>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</si>
  <si>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</si>
  <si>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</si>
  <si>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</si>
  <si>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</si>
  <si>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</si>
  <si>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</si>
  <si>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</si>
  <si>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</si>
  <si>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</si>
  <si>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</si>
  <si>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</si>
  <si>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</si>
  <si>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</si>
  <si>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</si>
  <si>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</si>
  <si>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</si>
  <si>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</si>
  <si>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</si>
  <si>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</si>
  <si>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</si>
  <si>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</si>
  <si>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</si>
  <si>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</si>
  <si>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</si>
  <si>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</si>
  <si>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</si>
  <si>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</si>
  <si>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</si>
  <si>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</si>
  <si>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</si>
  <si>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</si>
  <si>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</si>
  <si>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</si>
  <si>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</si>
  <si>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</si>
  <si>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</si>
  <si>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</si>
  <si>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</si>
  <si>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</si>
  <si>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</si>
  <si>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</si>
  <si>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</si>
  <si>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</si>
  <si>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</si>
  <si>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</si>
  <si>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</si>
  <si>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</si>
  <si>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</si>
  <si>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</si>
  <si>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</si>
  <si>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</si>
  <si>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</si>
  <si>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</si>
  <si>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</si>
  <si>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</si>
  <si>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</si>
  <si>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</si>
  <si>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</si>
  <si>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</si>
  <si>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</si>
  <si>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</si>
  <si>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</si>
  <si>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</si>
  <si>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</si>
  <si>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</si>
  <si>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</si>
  <si>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</si>
  <si>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</si>
  <si>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</si>
  <si>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</si>
  <si>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</si>
  <si>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</si>
  <si>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</si>
  <si>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</si>
  <si>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</si>
  <si>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</si>
  <si>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</si>
  <si>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</si>
  <si>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</si>
  <si>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</si>
  <si>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</si>
  <si>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</si>
  <si>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</si>
  <si>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</si>
  <si>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</si>
  <si>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</si>
  <si>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</si>
  <si>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</si>
  <si>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</si>
  <si>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</si>
  <si>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</si>
  <si>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</si>
  <si>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</si>
  <si>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</si>
  <si>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</si>
  <si>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</si>
  <si>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</si>
  <si>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</si>
  <si>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</si>
  <si>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</si>
  <si>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</si>
  <si>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</si>
  <si>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</si>
  <si>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</si>
  <si>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</si>
  <si>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</si>
  <si>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</si>
  <si>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</si>
  <si>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</si>
  <si>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</si>
  <si>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</si>
  <si>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</si>
  <si>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</si>
  <si>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</si>
  <si>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</si>
  <si>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</si>
  <si>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</si>
  <si>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</si>
  <si>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</si>
  <si>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</si>
  <si>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</si>
  <si>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</si>
  <si>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</si>
  <si>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</si>
  <si>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</si>
  <si>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</si>
  <si>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</si>
  <si>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</si>
  <si>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</si>
  <si>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</si>
  <si>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</si>
  <si>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</si>
  <si>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</si>
  <si>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</si>
  <si>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</si>
  <si>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</si>
  <si>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</si>
  <si>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</si>
  <si>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</si>
  <si>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</si>
  <si>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</si>
  <si>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</si>
  <si>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</si>
  <si>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</si>
  <si>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</si>
  <si>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</si>
  <si>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</si>
  <si>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</si>
  <si>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</si>
  <si>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</si>
  <si>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</si>
  <si>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</si>
  <si>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</si>
  <si>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</si>
  <si>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</si>
  <si>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</si>
  <si>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</si>
  <si>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</si>
  <si>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</si>
  <si>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</si>
  <si>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</si>
  <si>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</si>
  <si>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</si>
  <si>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</si>
  <si>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</si>
  <si>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</si>
  <si>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</si>
  <si>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</si>
  <si>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</si>
  <si>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</si>
  <si>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</si>
  <si>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</si>
  <si>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</si>
  <si>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</si>
  <si>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</si>
  <si>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</si>
  <si>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</si>
  <si>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</si>
  <si>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</si>
  <si>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</si>
  <si>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</si>
  <si>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</si>
  <si>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</si>
  <si>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</si>
  <si>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</si>
  <si>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</si>
  <si>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</si>
  <si>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</si>
  <si>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</si>
  <si>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</si>
  <si>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</si>
  <si>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</si>
  <si>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</si>
  <si>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</si>
  <si>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</si>
  <si>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</si>
  <si>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</si>
  <si>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</si>
  <si>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</si>
  <si>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</si>
  <si>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</si>
  <si>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</si>
  <si>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</si>
  <si>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</si>
  <si>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</si>
  <si>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</si>
  <si>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</si>
  <si>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</si>
  <si>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</si>
  <si>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</si>
  <si>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</si>
  <si>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</si>
  <si>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</si>
  <si>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</si>
  <si>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</si>
  <si>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</si>
  <si>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</si>
  <si>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</si>
  <si>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</si>
  <si>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</si>
  <si>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</si>
  <si>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</si>
  <si>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</si>
  <si>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</si>
  <si>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</si>
  <si>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</si>
  <si>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</si>
  <si>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</si>
  <si>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</si>
  <si>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</si>
  <si>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</si>
  <si>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</si>
  <si>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</si>
  <si>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</si>
  <si>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</si>
  <si>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</si>
  <si>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</si>
  <si>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</si>
  <si>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</si>
  <si>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</si>
  <si>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</si>
  <si>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</si>
  <si>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</si>
  <si>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</si>
  <si>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</si>
  <si>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</si>
  <si>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</si>
  <si>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</si>
  <si>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</si>
  <si>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</si>
  <si>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</si>
  <si>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</si>
  <si>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</si>
  <si>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</si>
  <si>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</si>
  <si>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</si>
  <si>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</si>
  <si>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</si>
  <si>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</si>
  <si>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</si>
  <si>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</si>
  <si>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</si>
  <si>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</si>
  <si>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</si>
  <si>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</si>
  <si>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</si>
  <si>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</si>
  <si>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</si>
  <si>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</si>
  <si>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</si>
  <si>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</si>
  <si>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</si>
  <si>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</si>
  <si>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</si>
  <si>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</si>
  <si>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</si>
  <si>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</si>
  <si>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</si>
  <si>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</si>
  <si>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</si>
  <si>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</si>
  <si>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</si>
  <si>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</si>
  <si>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</si>
  <si>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</si>
  <si>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</si>
  <si>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</si>
  <si>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</si>
  <si>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</si>
  <si>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</si>
  <si>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</si>
  <si>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</si>
  <si>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</si>
  <si>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</si>
  <si>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</si>
  <si>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</si>
  <si>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</si>
  <si>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</si>
  <si>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</si>
  <si>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</si>
  <si>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</si>
  <si>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</si>
  <si>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</si>
  <si>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</si>
  <si>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</si>
  <si>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</si>
  <si>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</si>
  <si>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</si>
  <si>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</si>
  <si>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</si>
  <si>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</si>
  <si>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</si>
  <si>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</si>
  <si>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</si>
  <si>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</si>
  <si>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</si>
  <si>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</si>
  <si>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</si>
  <si>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</si>
  <si>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</si>
  <si>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</si>
  <si>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</si>
  <si>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</si>
  <si>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</si>
  <si>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</si>
  <si>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</si>
  <si>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</si>
  <si>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</si>
  <si>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</si>
  <si>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</si>
  <si>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</si>
  <si>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</si>
  <si>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</si>
  <si>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</si>
  <si>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</si>
  <si>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</si>
  <si>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</si>
  <si>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</si>
  <si>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</si>
  <si>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</si>
  <si>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</si>
  <si>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</si>
  <si>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</si>
  <si>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</si>
  <si>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</si>
  <si>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</si>
  <si>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</si>
  <si>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</si>
  <si>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</si>
  <si>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</si>
  <si>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</si>
  <si>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</si>
  <si>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</si>
  <si>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</si>
  <si>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</si>
  <si>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</si>
  <si>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</si>
  <si>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</si>
  <si>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</si>
  <si>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</si>
  <si>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</si>
  <si>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</si>
  <si>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</si>
  <si>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</si>
  <si>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</si>
  <si>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</si>
  <si>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</si>
  <si>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</si>
  <si>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</si>
  <si>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</si>
  <si>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</si>
  <si>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</si>
  <si>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</si>
  <si>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</si>
  <si>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</si>
  <si>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</si>
  <si>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</si>
  <si>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</si>
  <si>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</si>
  <si>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</si>
  <si>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</si>
  <si>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</si>
  <si>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</si>
  <si>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</si>
  <si>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</si>
  <si>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</si>
  <si>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</si>
  <si>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</si>
  <si>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</si>
  <si>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</si>
  <si>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</si>
  <si>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</si>
  <si>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</si>
  <si>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</si>
  <si>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</si>
  <si>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</si>
  <si>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</si>
  <si>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</si>
  <si>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</si>
  <si>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</si>
  <si>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</si>
  <si>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</si>
  <si>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</si>
  <si>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</si>
  <si>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</si>
  <si>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</si>
  <si>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</si>
  <si>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</si>
  <si>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</si>
  <si>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</si>
  <si>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</si>
  <si>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</si>
  <si>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</si>
  <si>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</si>
  <si>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</si>
  <si>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</si>
  <si>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</si>
  <si>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</si>
  <si>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</si>
  <si>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</si>
  <si>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</si>
  <si>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</si>
  <si>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</si>
  <si>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</si>
  <si>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</si>
  <si>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</si>
  <si>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</si>
  <si>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</si>
  <si>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</si>
  <si>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</si>
  <si>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</si>
  <si>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</si>
  <si>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</si>
  <si>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</si>
  <si>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</si>
  <si>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</si>
  <si>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</si>
  <si>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</si>
  <si>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</si>
  <si>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</si>
  <si>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</si>
  <si>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</si>
  <si>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</si>
  <si>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</si>
  <si>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</si>
  <si>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</si>
  <si>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</si>
  <si>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</si>
  <si>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</si>
  <si>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</si>
  <si>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</si>
  <si>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</si>
  <si>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</si>
  <si>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</si>
  <si>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</si>
  <si>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</si>
  <si>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</si>
  <si>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</si>
  <si>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</si>
  <si>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</si>
  <si>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</si>
  <si>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</si>
  <si>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</si>
  <si>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</si>
  <si>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</si>
  <si>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</si>
  <si>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</si>
  <si>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</si>
  <si>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</si>
  <si>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</si>
  <si>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</si>
  <si>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</si>
  <si>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</si>
  <si>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</si>
  <si>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</si>
  <si>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</si>
  <si>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</si>
  <si>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</si>
  <si>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</si>
  <si>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</si>
  <si>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</si>
  <si>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</si>
  <si>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</si>
  <si>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</si>
  <si>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</si>
  <si>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</si>
  <si>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</si>
  <si>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</si>
  <si>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</si>
  <si>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</si>
  <si>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</si>
  <si>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</si>
  <si>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</si>
  <si>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</si>
  <si>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</si>
  <si>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</si>
  <si>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</si>
  <si>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</si>
  <si>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</si>
  <si>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</si>
  <si>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</si>
  <si>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</si>
  <si>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</si>
  <si>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</si>
  <si>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</si>
  <si>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</si>
  <si>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</si>
  <si>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</si>
  <si>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</si>
  <si>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</si>
  <si>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</si>
  <si>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</si>
  <si>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</si>
  <si>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</si>
  <si>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</si>
  <si>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</si>
  <si>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</si>
  <si>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</si>
  <si>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</si>
  <si>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</si>
  <si>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</si>
  <si>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</si>
  <si>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</si>
  <si>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</si>
  <si>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</si>
  <si>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</si>
  <si>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</si>
  <si>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</si>
  <si>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</si>
  <si>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</si>
  <si>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</si>
  <si>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</si>
  <si>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</si>
  <si>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</si>
  <si>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</si>
  <si>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</si>
  <si>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</si>
  <si>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</si>
  <si>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</si>
  <si>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</si>
  <si>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</si>
  <si>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</si>
  <si>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</si>
  <si>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</si>
  <si>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</si>
  <si>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</si>
  <si>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</si>
  <si>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</si>
  <si>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</si>
  <si>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</si>
  <si>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</si>
  <si>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</si>
  <si>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</si>
  <si>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</si>
  <si>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</si>
  <si>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</si>
  <si>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</si>
  <si>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</si>
  <si>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</si>
  <si>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</si>
  <si>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</si>
  <si>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</si>
  <si>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</si>
  <si>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</si>
  <si>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</si>
  <si>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</si>
  <si>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</si>
  <si>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</si>
  <si>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</si>
  <si>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</si>
  <si>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</si>
  <si>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</si>
  <si>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</si>
  <si>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</si>
  <si>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</si>
  <si>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</si>
  <si>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</si>
  <si>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</si>
  <si>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</si>
  <si>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</si>
  <si>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</si>
  <si>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</si>
  <si>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</si>
  <si>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</si>
  <si>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</si>
  <si>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</si>
  <si>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</si>
  <si>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</si>
  <si>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</si>
  <si>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</si>
  <si>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</si>
  <si>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</si>
  <si>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</si>
  <si>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</si>
  <si>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</si>
  <si>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</si>
  <si>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</si>
  <si>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</si>
  <si>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</si>
  <si>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</si>
  <si>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</si>
  <si>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</si>
  <si>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</si>
  <si>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</si>
  <si>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</si>
  <si>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</si>
  <si>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</si>
  <si>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</si>
  <si>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</si>
  <si>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</si>
  <si>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</si>
  <si>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</si>
  <si>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</si>
  <si>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</si>
  <si>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</si>
  <si>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</si>
  <si>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</si>
  <si>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</si>
  <si>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</si>
  <si>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</si>
  <si>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</si>
  <si>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</si>
  <si>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</si>
  <si>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</si>
  <si>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</si>
  <si>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</si>
  <si>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</si>
  <si>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</si>
  <si>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</si>
  <si>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</si>
  <si>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</si>
  <si>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</si>
  <si>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</si>
  <si>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</si>
  <si>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</si>
  <si>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</si>
  <si>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</si>
  <si>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</si>
  <si>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</si>
  <si>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</si>
  <si>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</si>
  <si>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</si>
  <si>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</si>
  <si>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</si>
  <si>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</si>
  <si>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</si>
  <si>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</si>
  <si>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</si>
  <si>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</si>
  <si>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</si>
  <si>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</si>
  <si>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</si>
  <si>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</si>
  <si>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</si>
  <si>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</si>
  <si>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</si>
  <si>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</si>
  <si>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</si>
  <si>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</si>
  <si>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</si>
  <si>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</si>
  <si>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</si>
  <si>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</si>
  <si>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</si>
  <si>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</si>
  <si>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</si>
  <si>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</si>
  <si>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</si>
  <si>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</si>
  <si>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</si>
  <si>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</si>
  <si>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</si>
  <si>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</si>
  <si>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</si>
  <si>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</si>
  <si>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</si>
  <si>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</si>
  <si>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</si>
  <si>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</si>
  <si>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</si>
  <si>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</si>
  <si>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</si>
  <si>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</si>
  <si>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</si>
  <si>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</si>
  <si>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</si>
  <si>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</si>
  <si>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</si>
  <si>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</si>
  <si>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</si>
  <si>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</si>
  <si>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</si>
  <si>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</si>
  <si>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</si>
  <si>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</si>
  <si>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</si>
  <si>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</si>
  <si>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</si>
  <si>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</si>
  <si>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</si>
  <si>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</si>
  <si>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</si>
  <si>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</si>
  <si>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</si>
  <si>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</si>
  <si>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</si>
  <si>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</si>
  <si>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</si>
  <si>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</si>
  <si>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</si>
  <si>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</si>
  <si>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</si>
  <si>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</si>
  <si>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</si>
  <si>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</si>
  <si>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</si>
  <si>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</si>
  <si>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</si>
  <si>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</si>
  <si>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</si>
  <si>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</si>
  <si>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</si>
  <si>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</si>
  <si>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</si>
  <si>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</si>
  <si>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</si>
  <si>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</si>
  <si>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</si>
  <si>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</si>
  <si>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</si>
  <si>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</si>
  <si>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</si>
  <si>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</si>
  <si>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</si>
  <si>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</si>
  <si>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</si>
  <si>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</si>
  <si>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</si>
  <si>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</si>
  <si>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</si>
  <si>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</si>
  <si>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</si>
  <si>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</si>
  <si>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</si>
  <si>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</si>
  <si>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</si>
  <si>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</si>
  <si>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</si>
  <si>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</si>
  <si>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</si>
  <si>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</si>
  <si>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</si>
  <si>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</si>
  <si>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</si>
  <si>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</si>
  <si>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</si>
  <si>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</si>
  <si>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</si>
  <si>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</si>
  <si>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</si>
  <si>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</si>
  <si>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</si>
  <si>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</si>
  <si>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</si>
  <si>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</si>
  <si>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</si>
  <si>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</si>
  <si>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</si>
  <si>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</si>
  <si>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</si>
  <si>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</si>
  <si>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</si>
  <si>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</si>
  <si>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</si>
  <si>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</si>
  <si>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</si>
  <si>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</si>
  <si>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</si>
  <si>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</si>
  <si>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</si>
  <si>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</si>
  <si>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</si>
  <si>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</si>
  <si>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</si>
  <si>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</si>
  <si>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</si>
  <si>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</si>
  <si>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</si>
  <si>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</si>
  <si>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</si>
  <si>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</si>
  <si>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</si>
  <si>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</si>
  <si>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</si>
  <si>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</si>
  <si>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</si>
  <si>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</si>
  <si>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</si>
  <si>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</si>
  <si>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</si>
  <si>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</si>
  <si>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</si>
  <si>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</si>
  <si>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</si>
  <si>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</si>
  <si>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</si>
  <si>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</si>
  <si>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</si>
  <si>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</si>
  <si>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</si>
  <si>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</si>
  <si>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</si>
  <si>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</si>
  <si>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</si>
  <si>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</si>
  <si>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</si>
  <si>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</si>
  <si>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</si>
  <si>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</si>
  <si>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</si>
  <si>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</si>
  <si>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</si>
  <si>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</si>
  <si>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</si>
  <si>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</si>
  <si>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</si>
  <si>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</si>
  <si>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</si>
  <si>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</si>
  <si>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</si>
  <si>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</si>
  <si>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</si>
  <si>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</si>
  <si>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</si>
  <si>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</si>
  <si>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</si>
  <si>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</si>
  <si>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</si>
  <si>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</si>
  <si>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</si>
  <si>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</si>
  <si>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</si>
  <si>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</si>
  <si>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</si>
  <si>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</si>
  <si>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</si>
  <si>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</si>
  <si>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</si>
  <si>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</si>
  <si>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</si>
  <si>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</si>
  <si>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</si>
  <si>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</si>
  <si>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</si>
  <si>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</si>
  <si>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</si>
  <si>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</si>
  <si>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</si>
  <si>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</si>
  <si>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</si>
  <si>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</si>
  <si>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</si>
  <si>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</si>
  <si>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</si>
  <si>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</si>
  <si>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</si>
  <si>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</si>
  <si>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</si>
  <si>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</si>
  <si>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</si>
  <si>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</si>
  <si>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</si>
  <si>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</si>
  <si>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</si>
  <si>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</si>
  <si>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</si>
  <si>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</si>
  <si>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</si>
  <si>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</si>
  <si>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</si>
  <si>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</si>
  <si>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</si>
  <si>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</si>
  <si>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</si>
  <si>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</si>
  <si>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</si>
  <si>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</si>
  <si>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</si>
  <si>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</si>
  <si>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</si>
  <si>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</si>
  <si>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</si>
  <si>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</si>
  <si>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</si>
  <si>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</si>
  <si>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</si>
  <si>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</si>
  <si>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</si>
  <si>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</si>
  <si>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</si>
  <si>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</si>
  <si>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</si>
  <si>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</si>
  <si>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</si>
  <si>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</si>
  <si>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</si>
  <si>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</si>
  <si>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</si>
  <si>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</si>
  <si>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</si>
  <si>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</si>
  <si>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</si>
  <si>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</si>
  <si>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</si>
  <si>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</si>
  <si>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</si>
  <si>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</si>
  <si>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</si>
  <si>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</si>
  <si>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</si>
  <si>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</si>
  <si>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</si>
  <si>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</si>
  <si>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</si>
  <si>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</si>
  <si>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</si>
  <si>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</si>
  <si>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</si>
  <si>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</si>
  <si>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</si>
  <si>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</si>
  <si>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</si>
  <si>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</si>
  <si>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</si>
  <si>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</si>
  <si>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</si>
  <si>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</si>
  <si>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</si>
  <si>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</si>
  <si>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</si>
  <si>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</si>
  <si>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</si>
  <si>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</si>
  <si>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</si>
  <si>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</si>
  <si>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</si>
  <si>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</si>
  <si>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</si>
  <si>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</si>
  <si>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</si>
  <si>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</si>
  <si>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</si>
  <si>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</si>
  <si>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</si>
  <si>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</si>
  <si>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</si>
  <si>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</si>
  <si>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</si>
  <si>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</si>
  <si>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</si>
  <si>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</si>
  <si>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</si>
  <si>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</si>
  <si>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</si>
  <si>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</si>
  <si>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</si>
  <si>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</si>
  <si>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</si>
  <si>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</si>
  <si>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</si>
  <si>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</si>
  <si>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</si>
  <si>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</si>
  <si>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</si>
  <si>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</si>
  <si>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</si>
  <si>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</si>
  <si>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</si>
  <si>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</si>
  <si>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</si>
  <si>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</si>
  <si>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</si>
  <si>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</si>
  <si>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</si>
  <si>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</si>
  <si>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</si>
  <si>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</si>
  <si>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</si>
  <si>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</si>
  <si>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</si>
  <si>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</si>
  <si>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</si>
  <si>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</si>
  <si>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</si>
  <si>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</si>
  <si>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</si>
  <si>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</si>
  <si>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</si>
  <si>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</si>
  <si>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</si>
  <si>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</si>
  <si>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</si>
  <si>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</si>
  <si>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</si>
  <si>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</si>
  <si>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</si>
  <si>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</si>
  <si>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</si>
  <si>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</si>
  <si>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</si>
  <si>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</si>
  <si>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</si>
  <si>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</si>
  <si>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</si>
  <si>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</si>
  <si>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</si>
  <si>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</si>
  <si>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</si>
  <si>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</si>
  <si>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</si>
  <si>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</si>
  <si>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</si>
  <si>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</si>
  <si>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</si>
  <si>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</si>
  <si>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</si>
  <si>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</si>
  <si>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</si>
  <si>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</si>
  <si>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</si>
  <si>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</si>
  <si>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</si>
  <si>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</si>
  <si>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</si>
  <si>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</si>
  <si>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</si>
  <si>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</si>
  <si>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</si>
  <si>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</si>
  <si>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</si>
  <si>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</si>
  <si>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</si>
  <si>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</si>
  <si>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</si>
  <si>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</si>
  <si>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</si>
  <si>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</si>
  <si>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</si>
  <si>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</si>
  <si>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</si>
  <si>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</si>
  <si>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</si>
  <si>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</si>
  <si>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</si>
  <si>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</si>
  <si>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</si>
  <si>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</si>
  <si>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</si>
  <si>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</si>
  <si>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</si>
  <si>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</si>
  <si>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</si>
  <si>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</si>
  <si>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</si>
  <si>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</si>
  <si>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</si>
  <si>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</si>
  <si>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</si>
  <si>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</si>
  <si>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</si>
  <si>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</si>
  <si>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</si>
  <si>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</si>
  <si>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</si>
  <si>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</si>
  <si>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</si>
  <si>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</si>
  <si>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</si>
  <si>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</si>
  <si>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</si>
  <si>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</si>
  <si>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</si>
  <si>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</si>
  <si>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</si>
  <si>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</si>
  <si>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</si>
  <si>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</si>
  <si>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</si>
  <si>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</si>
  <si>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</si>
  <si>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</si>
  <si>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</si>
  <si>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</si>
  <si>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</si>
  <si>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</si>
  <si>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</si>
  <si>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</si>
  <si>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</si>
  <si>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</si>
  <si>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</si>
  <si>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</si>
  <si>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</si>
  <si>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</si>
  <si>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</si>
  <si>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</si>
  <si>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</si>
  <si>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</si>
  <si>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</si>
  <si>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</si>
  <si>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</si>
  <si>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</si>
  <si>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</si>
  <si>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</si>
  <si>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</si>
  <si>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</si>
  <si>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</si>
  <si>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</si>
  <si>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</si>
  <si>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</si>
  <si>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</si>
  <si>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</si>
  <si>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</si>
  <si>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</si>
  <si>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</si>
  <si>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</si>
  <si>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</si>
  <si>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</si>
  <si>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</si>
  <si>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</si>
  <si>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</si>
  <si>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</si>
  <si>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</si>
  <si>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</si>
  <si>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</si>
  <si>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</si>
  <si>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</si>
  <si>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</si>
  <si>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</si>
  <si>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</si>
  <si>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</si>
  <si>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</si>
  <si>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</si>
  <si>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</si>
  <si>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</si>
  <si>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</si>
  <si>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</si>
  <si>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</si>
  <si>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</si>
  <si>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</si>
  <si>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</si>
  <si>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</si>
  <si>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</si>
  <si>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</si>
  <si>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</si>
  <si>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</si>
  <si>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</si>
  <si>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</si>
  <si>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</si>
  <si>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</si>
  <si>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</si>
  <si>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</si>
  <si>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</si>
  <si>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</si>
  <si>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</si>
  <si>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</si>
  <si>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</si>
  <si>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</si>
  <si>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</si>
  <si>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</si>
  <si>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</si>
  <si>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</si>
  <si>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</si>
  <si>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</si>
  <si>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</si>
  <si>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</si>
  <si>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</si>
  <si>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</si>
  <si>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</si>
  <si>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</si>
  <si>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</si>
  <si>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</si>
  <si>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</si>
  <si>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</si>
  <si>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</si>
  <si>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</si>
  <si>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</si>
  <si>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</si>
  <si>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</si>
  <si>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</si>
  <si>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</si>
  <si>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</si>
  <si>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</si>
  <si>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</si>
  <si>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</si>
  <si>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</si>
  <si>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</si>
  <si>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</si>
  <si>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</si>
  <si>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</si>
  <si>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</si>
  <si>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</si>
  <si>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</si>
  <si>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</si>
  <si>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</si>
  <si>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</si>
  <si>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</si>
  <si>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</si>
  <si>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</si>
  <si>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</si>
  <si>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</si>
  <si>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</si>
  <si>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</si>
  <si>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</si>
  <si>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</si>
  <si>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</si>
  <si>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</si>
  <si>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</si>
  <si>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</si>
  <si>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</si>
  <si>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</si>
  <si>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</si>
  <si>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</si>
  <si>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</si>
  <si>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</si>
  <si>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</si>
  <si>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</si>
  <si>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</si>
  <si>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</si>
  <si>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</si>
  <si>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</si>
  <si>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</si>
  <si>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</si>
  <si>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</si>
  <si>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</si>
  <si>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</si>
  <si>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</si>
  <si>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</si>
  <si>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</si>
  <si>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</si>
  <si>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</si>
  <si>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</si>
  <si>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</si>
  <si>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</si>
  <si>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</si>
  <si>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</si>
  <si>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</si>
  <si>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</si>
  <si>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</si>
  <si>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</si>
  <si>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</si>
  <si>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</si>
  <si>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</si>
  <si>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</si>
  <si>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</si>
  <si>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</si>
  <si>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</si>
  <si>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</si>
  <si>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</si>
  <si>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</si>
  <si>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</si>
  <si>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</si>
  <si>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</si>
  <si>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</si>
  <si>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</si>
  <si>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</si>
  <si>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</si>
  <si>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</si>
  <si>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</si>
  <si>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</si>
  <si>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</si>
  <si>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</si>
  <si>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</si>
  <si>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</si>
  <si>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</si>
  <si>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</si>
  <si>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</si>
  <si>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</si>
  <si>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</si>
  <si>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</si>
  <si>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</si>
  <si>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</si>
  <si>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</si>
  <si>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</si>
  <si>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</si>
  <si>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</si>
  <si>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</si>
  <si>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</si>
  <si>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</si>
  <si>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</si>
  <si>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</si>
  <si>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</si>
  <si>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</si>
  <si>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</si>
  <si>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</si>
  <si>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</si>
  <si>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</si>
  <si>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</si>
  <si>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</si>
  <si>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</si>
  <si>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</si>
  <si>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</si>
  <si>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</si>
  <si>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</si>
  <si>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</si>
  <si>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</si>
  <si>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</si>
  <si>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</si>
  <si>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</si>
  <si>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</si>
  <si>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</si>
  <si>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</si>
  <si>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</si>
  <si>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</si>
  <si>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</si>
  <si>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</si>
  <si>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</si>
  <si>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</si>
  <si>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</si>
  <si>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</si>
  <si>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</si>
  <si>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</si>
  <si>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</si>
  <si>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</si>
  <si>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</si>
  <si>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</si>
  <si>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</si>
  <si>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</si>
  <si>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</si>
  <si>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</si>
  <si>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</si>
  <si>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</si>
  <si>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</si>
  <si>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</si>
  <si>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</si>
  <si>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</si>
  <si>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</si>
  <si>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</si>
  <si>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</si>
  <si>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</si>
  <si>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</si>
  <si>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</si>
  <si>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</si>
  <si>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</si>
  <si>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</si>
  <si>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</si>
  <si>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</si>
  <si>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</si>
  <si>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</si>
  <si>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</si>
  <si>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</si>
  <si>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</si>
  <si>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</si>
  <si>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</si>
  <si>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</si>
  <si>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</si>
  <si>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</si>
  <si>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</si>
  <si>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</si>
  <si>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</si>
  <si>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</si>
  <si>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</si>
  <si>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</si>
  <si>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</si>
  <si>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</si>
  <si>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</si>
  <si>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</si>
  <si>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</si>
  <si>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</si>
  <si>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</si>
  <si>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</si>
  <si>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</si>
  <si>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</si>
  <si>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</si>
  <si>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</si>
  <si>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</si>
  <si>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</si>
  <si>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</si>
  <si>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</si>
  <si>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</si>
  <si>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</si>
  <si>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</si>
  <si>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</si>
  <si>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</si>
  <si>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</si>
  <si>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</si>
  <si>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</si>
  <si>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</si>
  <si>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</si>
  <si>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</si>
  <si>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</si>
  <si>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</si>
  <si>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</si>
  <si>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</si>
  <si>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</si>
  <si>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</si>
  <si>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</si>
  <si>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</si>
  <si>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</si>
  <si>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</si>
  <si>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</si>
  <si>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</si>
  <si>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</si>
  <si>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</si>
  <si>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</si>
  <si>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</si>
  <si>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</si>
  <si>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</si>
  <si>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</si>
  <si>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</si>
  <si>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</si>
  <si>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</si>
  <si>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</si>
  <si>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</si>
  <si>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</si>
  <si>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</si>
  <si>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</si>
  <si>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</si>
  <si>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</si>
  <si>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</si>
  <si>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</si>
  <si>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</si>
  <si>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</si>
  <si>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</si>
  <si>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</si>
  <si>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</si>
  <si>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</si>
  <si>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</si>
  <si>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</si>
  <si>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</si>
  <si>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</si>
  <si>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</si>
  <si>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</si>
  <si>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</si>
  <si>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</si>
  <si>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</si>
  <si>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</si>
  <si>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</si>
  <si>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</si>
  <si>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</si>
  <si>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</si>
  <si>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</si>
  <si>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</si>
  <si>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</si>
  <si>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</si>
  <si>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</si>
  <si>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</si>
  <si>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</si>
  <si>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</si>
  <si>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</si>
  <si>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</si>
  <si>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</si>
  <si>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</si>
  <si>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</si>
  <si>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</si>
  <si>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</si>
  <si>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</si>
  <si>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</si>
  <si>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</si>
  <si>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</si>
  <si>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</si>
  <si>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</si>
  <si>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</si>
  <si>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</si>
  <si>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</si>
  <si>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</si>
  <si>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</si>
  <si>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</si>
  <si>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</si>
  <si>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</si>
  <si>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</si>
  <si>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</si>
  <si>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</si>
  <si>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</si>
  <si>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</si>
  <si>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</si>
  <si>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</si>
  <si>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</si>
  <si>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</si>
  <si>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</si>
  <si>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</si>
  <si>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</si>
  <si>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</si>
  <si>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</si>
  <si>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</si>
  <si>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</si>
  <si>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</si>
  <si>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</si>
  <si>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</si>
  <si>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</si>
  <si>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</si>
  <si>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</si>
  <si>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</si>
  <si>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</si>
  <si>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</si>
  <si>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</si>
  <si>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</si>
  <si>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</si>
  <si>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</si>
  <si>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</si>
  <si>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</si>
  <si>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</si>
  <si>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</si>
  <si>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</si>
  <si>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</si>
  <si>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</si>
  <si>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</si>
  <si>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</si>
  <si>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</si>
  <si>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</si>
  <si>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</si>
  <si>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</si>
  <si>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</si>
  <si>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</si>
  <si>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</si>
  <si>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</si>
  <si>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</si>
  <si>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</si>
  <si>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</si>
  <si>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</si>
  <si>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</si>
  <si>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</si>
  <si>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</si>
  <si>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</si>
  <si>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</si>
  <si>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</si>
  <si>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</si>
  <si>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</si>
  <si>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</si>
  <si>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</si>
  <si>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</si>
  <si>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</si>
  <si>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</si>
  <si>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</si>
  <si>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</si>
  <si>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</si>
  <si>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</si>
  <si>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</si>
  <si>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</si>
  <si>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</si>
  <si>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</si>
  <si>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</si>
  <si>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</si>
  <si>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</si>
  <si>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</si>
  <si>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</si>
  <si>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</si>
  <si>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</si>
  <si>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</si>
  <si>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</si>
  <si>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</si>
  <si>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</si>
  <si>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</si>
  <si>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</si>
  <si>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</si>
  <si>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</si>
  <si>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</si>
  <si>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</si>
  <si>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</si>
  <si>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</si>
  <si>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</si>
  <si>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</si>
  <si>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</si>
  <si>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</si>
  <si>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</si>
  <si>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</si>
  <si>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</si>
  <si>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</si>
  <si>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</si>
  <si>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</si>
  <si>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</si>
  <si>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</si>
  <si>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</si>
  <si>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</si>
  <si>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</si>
  <si>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</si>
  <si>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</si>
  <si>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</si>
  <si>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</si>
  <si>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</si>
  <si>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</si>
  <si>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</si>
  <si>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</si>
  <si>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</si>
  <si>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</si>
  <si>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</si>
  <si>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</si>
  <si>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</si>
  <si>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</si>
  <si>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</si>
  <si>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</si>
  <si>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</si>
  <si>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</si>
  <si>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</si>
  <si>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</si>
  <si>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</si>
  <si>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</si>
  <si>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</si>
  <si>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</si>
  <si>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</si>
  <si>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</si>
  <si>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</si>
  <si>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</si>
  <si>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</si>
  <si>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</si>
  <si>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</si>
  <si>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</si>
  <si>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</si>
  <si>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</si>
  <si>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</si>
  <si>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</si>
  <si>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</si>
  <si>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</si>
  <si>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</si>
  <si>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</si>
  <si>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</si>
  <si>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</si>
  <si>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</si>
  <si>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</si>
  <si>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</si>
  <si>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</si>
  <si>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</si>
  <si>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</si>
  <si>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</si>
  <si>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</si>
  <si>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</si>
  <si>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</si>
  <si>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</si>
  <si>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</si>
  <si>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</si>
  <si>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</si>
  <si>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</si>
  <si>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</si>
  <si>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</si>
  <si>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</si>
  <si>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</si>
  <si>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</si>
  <si>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</si>
  <si>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</si>
  <si>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</si>
  <si>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</si>
  <si>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</si>
  <si>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</si>
  <si>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</si>
  <si>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</si>
  <si>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</si>
  <si>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</si>
  <si>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</si>
  <si>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</si>
  <si>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</si>
  <si>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</si>
  <si>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</si>
  <si>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</si>
  <si>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</si>
  <si>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</si>
  <si>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</si>
  <si>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</si>
  <si>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</si>
  <si>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</si>
  <si>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</si>
  <si>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</si>
  <si>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</si>
  <si>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</si>
  <si>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</si>
  <si>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</si>
  <si>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</si>
  <si>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</si>
  <si>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</si>
  <si>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</si>
  <si>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</si>
  <si>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</si>
  <si>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</si>
  <si>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</si>
  <si>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</si>
  <si>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</si>
  <si>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</si>
  <si>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</si>
  <si>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</si>
  <si>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</si>
  <si>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</si>
  <si>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</si>
  <si>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</si>
  <si>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</si>
  <si>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</si>
  <si>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</si>
  <si>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</si>
  <si>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</si>
  <si>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</si>
  <si>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</si>
  <si>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</si>
  <si>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</si>
  <si>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</si>
  <si>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</si>
  <si>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</si>
  <si>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</si>
  <si>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</si>
  <si>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</si>
  <si>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</si>
  <si>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</si>
  <si>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</si>
  <si>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</si>
  <si>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</si>
  <si>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</si>
  <si>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</si>
  <si>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</si>
  <si>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</si>
  <si>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</si>
  <si>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</si>
  <si>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</si>
  <si>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</si>
  <si>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</si>
  <si>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</si>
  <si>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</si>
  <si>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</si>
  <si>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</si>
  <si>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</si>
  <si>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</si>
  <si>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</si>
  <si>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</si>
  <si>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</si>
  <si>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</si>
  <si>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</si>
  <si>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</si>
  <si>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</si>
  <si>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</si>
  <si>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</si>
  <si>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</si>
  <si>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</si>
  <si>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</si>
  <si>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</si>
  <si>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</si>
  <si>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</si>
  <si>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</si>
  <si>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</si>
  <si>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</si>
  <si>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</si>
  <si>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</si>
  <si>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</si>
  <si>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</si>
  <si>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</si>
  <si>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</si>
  <si>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</si>
  <si>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</si>
  <si>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</si>
  <si>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</si>
  <si>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</si>
  <si>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</si>
  <si>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</si>
  <si>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</si>
  <si>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</si>
  <si>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</si>
  <si>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</si>
  <si>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</si>
  <si>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</si>
  <si>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</si>
  <si>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</si>
  <si>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</si>
  <si>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</si>
  <si>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</si>
  <si>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</si>
  <si>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</si>
  <si>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</si>
  <si>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</si>
  <si>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</si>
  <si>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</si>
  <si>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</si>
  <si>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</si>
  <si>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</si>
  <si>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</si>
  <si>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</si>
  <si>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</si>
  <si>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</si>
  <si>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</si>
  <si>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</si>
  <si>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</si>
  <si>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</si>
  <si>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</si>
  <si>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</si>
  <si>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</si>
  <si>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</si>
  <si>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</si>
  <si>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</si>
  <si>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</si>
  <si>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</si>
  <si>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</si>
  <si>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</si>
  <si>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</si>
  <si>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</si>
  <si>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</si>
  <si>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</si>
  <si>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</si>
  <si>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</si>
  <si>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</si>
  <si>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</si>
  <si>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</si>
  <si>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</si>
  <si>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</si>
  <si>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</si>
  <si>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</si>
  <si>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</si>
  <si>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</si>
  <si>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</si>
  <si>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</si>
  <si>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</si>
  <si>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</si>
  <si>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</si>
  <si>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</si>
  <si>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</si>
  <si>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</si>
  <si>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</si>
  <si>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</si>
  <si>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</si>
  <si>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</si>
  <si>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</si>
  <si>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</si>
  <si>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</si>
  <si>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</si>
  <si>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</si>
  <si>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</si>
  <si>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</si>
  <si>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</si>
  <si>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</si>
  <si>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</si>
  <si>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</si>
  <si>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</si>
  <si>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</si>
  <si>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</si>
  <si>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</si>
  <si>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</si>
  <si>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</si>
  <si>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</si>
  <si>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</si>
  <si>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</si>
  <si>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</si>
  <si>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</si>
  <si>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</si>
  <si>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</si>
  <si>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</si>
  <si>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</si>
  <si>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</si>
  <si>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</si>
  <si>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</si>
  <si>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</si>
  <si>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</si>
  <si>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</si>
  <si>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</si>
  <si>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</si>
  <si>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</si>
  <si>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</si>
  <si>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</si>
  <si>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</si>
  <si>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</si>
  <si>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</si>
  <si>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</si>
  <si>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</si>
  <si>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</si>
  <si>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</si>
  <si>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</si>
  <si>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</si>
  <si>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</si>
  <si>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</si>
  <si>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</si>
  <si>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</si>
  <si>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</si>
  <si>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</si>
  <si>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</si>
  <si>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</si>
  <si>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</si>
  <si>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</si>
  <si>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</si>
  <si>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</si>
  <si>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</si>
  <si>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</si>
  <si>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</si>
  <si>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</si>
  <si>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</si>
  <si>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</si>
  <si>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</si>
  <si>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</si>
  <si>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</si>
  <si>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</si>
  <si>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</si>
  <si>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</si>
  <si>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</si>
  <si>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</si>
  <si>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</si>
  <si>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</si>
  <si>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</si>
  <si>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</si>
  <si>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</si>
  <si>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</si>
  <si>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</si>
  <si>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</si>
  <si>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</si>
  <si>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</si>
  <si>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</si>
  <si>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</si>
  <si>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</si>
  <si>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</si>
  <si>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</si>
  <si>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</si>
  <si>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</si>
  <si>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</si>
  <si>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</si>
  <si>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</si>
  <si>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</si>
  <si>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</si>
  <si>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</si>
  <si>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</si>
  <si>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</si>
  <si>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</si>
  <si>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</si>
  <si>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</si>
  <si>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</si>
  <si>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</si>
  <si>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</si>
  <si>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</si>
  <si>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</si>
  <si>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</si>
  <si>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</si>
  <si>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</si>
  <si>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</si>
  <si>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</si>
  <si>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</si>
  <si>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</si>
  <si>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</si>
  <si>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</si>
  <si>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</si>
  <si>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</si>
  <si>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</si>
  <si>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</si>
  <si>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</si>
  <si>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</si>
  <si>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</si>
  <si>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</si>
  <si>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</si>
  <si>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</si>
  <si>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</si>
  <si>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</si>
  <si>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</si>
  <si>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</si>
  <si>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</si>
  <si>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</si>
  <si>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</si>
  <si>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</si>
  <si>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</si>
  <si>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</si>
  <si>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</si>
  <si>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</si>
  <si>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</si>
  <si>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</si>
  <si>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</si>
  <si>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</si>
  <si>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</si>
  <si>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</si>
  <si>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</si>
  <si>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</si>
  <si>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</si>
  <si>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</si>
  <si>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</si>
  <si>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</si>
  <si>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</si>
  <si>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</si>
  <si>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</si>
  <si>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</si>
  <si>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</si>
  <si>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</si>
  <si>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</si>
  <si>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</si>
  <si>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</si>
  <si>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</si>
  <si>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</si>
  <si>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</si>
  <si>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</si>
  <si>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</si>
  <si>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</si>
  <si>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</si>
  <si>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</si>
  <si>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</si>
  <si>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</si>
  <si>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</si>
  <si>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</si>
  <si>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</si>
  <si>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</si>
  <si>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</si>
  <si>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</si>
  <si>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</si>
  <si>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</si>
  <si>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</si>
  <si>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</si>
  <si>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</si>
  <si>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</si>
  <si>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</si>
  <si>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</si>
  <si>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</si>
  <si>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</si>
  <si>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</si>
  <si>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</si>
  <si>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</si>
  <si>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</si>
  <si>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</si>
  <si>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</si>
  <si>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</si>
  <si>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</si>
  <si>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</si>
  <si>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</si>
  <si>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</si>
  <si>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</si>
  <si>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</si>
  <si>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</si>
  <si>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</si>
  <si>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</si>
  <si>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</si>
  <si>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</si>
  <si>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</si>
  <si>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</si>
  <si>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</si>
  <si>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</si>
  <si>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</si>
  <si>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</si>
  <si>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</si>
  <si>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</si>
  <si>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</si>
  <si>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</si>
  <si>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</si>
  <si>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</si>
  <si>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</si>
  <si>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</si>
  <si>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</si>
  <si>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</si>
  <si>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</si>
  <si>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</si>
  <si>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</si>
  <si>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</si>
  <si>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</si>
  <si>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</si>
  <si>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</si>
  <si>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</si>
  <si>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</si>
  <si>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</si>
  <si>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</si>
  <si>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</si>
  <si>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</si>
  <si>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</si>
  <si>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</si>
  <si>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</si>
  <si>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</si>
  <si>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</si>
  <si>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</si>
  <si>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</si>
  <si>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</si>
  <si>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</si>
  <si>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</si>
  <si>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</si>
  <si>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</si>
  <si>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</si>
  <si>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</si>
  <si>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</si>
  <si>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</si>
  <si>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</si>
  <si>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</si>
  <si>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</si>
  <si>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</si>
  <si>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</si>
  <si>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</si>
  <si>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</si>
  <si>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</si>
  <si>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</si>
  <si>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</si>
  <si>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</si>
  <si>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</si>
  <si>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</si>
  <si>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</si>
  <si>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</si>
  <si>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</si>
  <si>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</si>
  <si>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</si>
  <si>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</si>
  <si>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</si>
  <si>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</si>
  <si>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</si>
  <si>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</si>
  <si>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</si>
  <si>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</si>
  <si>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</si>
  <si>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</si>
  <si>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</si>
  <si>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</si>
  <si>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</si>
  <si>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</si>
  <si>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</si>
  <si>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</si>
  <si>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</si>
  <si>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</si>
  <si>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</si>
  <si>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</si>
  <si>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</si>
  <si>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</si>
  <si>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</si>
  <si>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</si>
  <si>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</si>
  <si>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</si>
  <si>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</si>
  <si>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</si>
  <si>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</si>
  <si>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</si>
  <si>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</si>
  <si>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</si>
  <si>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</si>
  <si>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</si>
  <si>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</si>
  <si>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</si>
  <si>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</si>
  <si>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</si>
  <si>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</si>
  <si>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</si>
  <si>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</si>
  <si>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</si>
  <si>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</si>
  <si>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</si>
  <si>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</si>
  <si>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</si>
  <si>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</si>
  <si>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</si>
  <si>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</si>
  <si>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</si>
  <si>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</si>
  <si>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</si>
  <si>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</si>
  <si>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</si>
  <si>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</si>
  <si>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</si>
  <si>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</si>
  <si>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</si>
  <si>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</si>
  <si>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</si>
  <si>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</si>
  <si>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</si>
  <si>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</si>
  <si>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</si>
  <si>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</si>
  <si>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</si>
  <si>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</si>
  <si>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</si>
  <si>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</si>
  <si>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</si>
  <si>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</si>
  <si>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</si>
  <si>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</si>
  <si>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</si>
  <si>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</si>
  <si>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</si>
  <si>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</si>
  <si>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</si>
  <si>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</si>
  <si>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</si>
  <si>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</si>
  <si>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</si>
  <si>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</si>
  <si>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</si>
  <si>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</si>
  <si>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</si>
  <si>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</si>
  <si>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</si>
  <si>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</si>
  <si>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</si>
  <si>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</si>
  <si>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</si>
  <si>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</si>
  <si>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</si>
  <si>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</si>
  <si>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</si>
  <si>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</si>
  <si>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</si>
  <si>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</si>
  <si>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</si>
  <si>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</si>
  <si>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</si>
  <si>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</si>
  <si>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</si>
  <si>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</si>
  <si>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</si>
  <si>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</si>
  <si>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</si>
  <si>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</si>
  <si>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</si>
  <si>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</si>
  <si>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</si>
  <si>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</si>
  <si>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</si>
  <si>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</si>
  <si>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</si>
  <si>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</si>
  <si>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</si>
  <si>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</si>
  <si>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</si>
  <si>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</si>
  <si>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</si>
  <si>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</si>
  <si>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</si>
  <si>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</si>
  <si>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</si>
  <si>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</si>
  <si>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</si>
  <si>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</si>
  <si>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</si>
  <si>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</si>
  <si>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</si>
  <si>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</si>
  <si>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</si>
  <si>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</si>
  <si>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</si>
  <si>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</si>
  <si>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</si>
  <si>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</si>
  <si>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</si>
  <si>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</si>
  <si>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</si>
  <si>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</si>
  <si>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</si>
  <si>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</si>
  <si>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</si>
  <si>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</si>
  <si>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</si>
  <si>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</si>
  <si>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</si>
  <si>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</si>
  <si>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</si>
  <si>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</si>
  <si>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</si>
  <si>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</si>
  <si>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</si>
  <si>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</si>
  <si>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</si>
  <si>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</si>
  <si>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</si>
  <si>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</si>
  <si>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</si>
  <si>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</si>
  <si>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</si>
  <si>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</si>
  <si>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</si>
  <si>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</si>
  <si>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</si>
  <si>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</si>
  <si>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</si>
  <si>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</si>
  <si>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</si>
  <si>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</si>
  <si>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</si>
  <si>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</si>
  <si>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</si>
  <si>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</si>
  <si>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</si>
  <si>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</si>
  <si>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</si>
  <si>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</si>
  <si>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</si>
  <si>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</si>
  <si>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</si>
  <si>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</si>
  <si>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</si>
  <si>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</si>
  <si>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</si>
  <si>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</si>
  <si>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</si>
  <si>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</si>
  <si>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</si>
  <si>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</si>
  <si>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</si>
  <si>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</si>
  <si>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</si>
  <si>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</si>
  <si>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</si>
  <si>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</si>
  <si>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</si>
  <si>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</si>
  <si>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</si>
  <si>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</si>
  <si>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</si>
  <si>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</si>
  <si>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</si>
  <si>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</si>
  <si>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</si>
  <si>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</si>
  <si>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</si>
  <si>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</si>
  <si>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</si>
  <si>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</si>
  <si>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</si>
  <si>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</si>
  <si>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</si>
  <si>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</si>
  <si>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</si>
  <si>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</si>
  <si>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</si>
  <si>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</si>
  <si>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</si>
  <si>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</si>
  <si>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</si>
  <si>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</si>
  <si>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</si>
  <si>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</si>
  <si>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</si>
  <si>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</si>
  <si>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</si>
  <si>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</si>
  <si>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</si>
  <si>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</si>
  <si>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</si>
  <si>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</si>
  <si>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</si>
  <si>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</si>
  <si>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</si>
  <si>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</si>
  <si>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</si>
  <si>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</si>
  <si>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</si>
  <si>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</si>
  <si>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</si>
  <si>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</si>
  <si>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</si>
  <si>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</si>
  <si>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</si>
  <si>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</si>
  <si>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</si>
  <si>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</si>
  <si>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</si>
  <si>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</si>
  <si>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</si>
  <si>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</si>
  <si>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</si>
  <si>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</si>
  <si>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</si>
  <si>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</si>
  <si>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</si>
  <si>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</si>
  <si>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</si>
  <si>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</si>
  <si>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</si>
  <si>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</si>
  <si>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</si>
  <si>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</si>
  <si>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</si>
  <si>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</si>
  <si>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</si>
  <si>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</si>
  <si>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</si>
  <si>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</si>
  <si>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</si>
  <si>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</si>
  <si>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</si>
  <si>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</si>
  <si>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</si>
  <si>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</si>
  <si>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</si>
  <si>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</si>
  <si>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</si>
  <si>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</si>
  <si>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</si>
  <si>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</si>
  <si>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</si>
  <si>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</si>
  <si>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</si>
  <si>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</si>
  <si>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</si>
  <si>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</si>
  <si>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</si>
  <si>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</si>
  <si>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</si>
  <si>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</si>
  <si>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</si>
  <si>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</si>
  <si>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</si>
  <si>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</si>
  <si>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</si>
  <si>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</si>
  <si>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</si>
  <si>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</si>
  <si>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</si>
  <si>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</si>
  <si>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</si>
  <si>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</si>
  <si>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</si>
  <si>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</si>
  <si>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</si>
  <si>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</si>
  <si>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</si>
  <si>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</si>
  <si>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</si>
  <si>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</si>
  <si>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</si>
  <si>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</si>
  <si>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</si>
  <si>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</si>
  <si>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</si>
  <si>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</si>
  <si>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</si>
  <si>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</si>
  <si>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</si>
  <si>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</si>
  <si>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</si>
  <si>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</si>
  <si>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</si>
  <si>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</si>
  <si>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</si>
  <si>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</si>
  <si>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</si>
  <si>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</si>
  <si>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</si>
  <si>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</si>
  <si>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</si>
  <si>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</si>
  <si>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</si>
  <si>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</si>
  <si>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</si>
  <si>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</si>
  <si>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</si>
  <si>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</si>
  <si>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</si>
  <si>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</si>
  <si>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</si>
  <si>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</si>
  <si>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</si>
  <si>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</si>
  <si>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</si>
  <si>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</si>
  <si>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</si>
  <si>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</si>
  <si>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</si>
  <si>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</si>
  <si>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</si>
  <si>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</si>
  <si>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</si>
  <si>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</si>
  <si>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</si>
  <si>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</si>
  <si>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</si>
  <si>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</si>
  <si>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</si>
  <si>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</si>
  <si>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</si>
  <si>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</si>
  <si>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</si>
  <si>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</si>
  <si>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</si>
  <si>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</si>
  <si>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</si>
  <si>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</si>
  <si>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</si>
  <si>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</si>
  <si>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</si>
  <si>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</si>
  <si>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</si>
  <si>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</si>
  <si>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</si>
  <si>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</si>
  <si>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</si>
  <si>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</si>
  <si>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</si>
  <si>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</si>
  <si>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</si>
  <si>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</si>
  <si>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</si>
  <si>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</si>
  <si>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</si>
  <si>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</si>
  <si>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</si>
  <si>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</si>
  <si>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</si>
  <si>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</si>
  <si>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</si>
  <si>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</si>
  <si>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</si>
  <si>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</si>
  <si>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</si>
  <si>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</si>
  <si>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</si>
  <si>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</si>
  <si>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</si>
  <si>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</si>
  <si>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</si>
  <si>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</si>
  <si>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</si>
  <si>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</si>
  <si>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</si>
  <si>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</si>
  <si>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</si>
  <si>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</si>
  <si>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</si>
  <si>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</si>
  <si>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</si>
  <si>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</si>
  <si>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</si>
  <si>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</si>
  <si>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</si>
  <si>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</si>
  <si>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</si>
  <si>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</si>
  <si>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</si>
  <si>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</si>
  <si>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</si>
  <si>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</si>
  <si>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</si>
  <si>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</si>
  <si>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</si>
  <si>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</si>
  <si>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</si>
  <si>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</si>
  <si>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</si>
  <si>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</si>
  <si>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</si>
  <si>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</si>
  <si>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</si>
  <si>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</si>
  <si>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</si>
  <si>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</si>
  <si>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</si>
  <si>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</si>
  <si>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</si>
  <si>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</si>
  <si>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</si>
  <si>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</si>
  <si>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</si>
  <si>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</si>
  <si>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</si>
  <si>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</si>
  <si>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</si>
  <si>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</si>
  <si>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</si>
  <si>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</si>
  <si>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</si>
  <si>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</si>
  <si>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</si>
  <si>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</si>
  <si>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</si>
  <si>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</si>
  <si>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</si>
  <si>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</si>
  <si>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</si>
  <si>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</si>
  <si>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</si>
  <si>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</si>
  <si>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</si>
  <si>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</si>
  <si>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</si>
  <si>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</si>
  <si>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</si>
  <si>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</si>
  <si>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</si>
  <si>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</si>
  <si>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</si>
  <si>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</si>
  <si>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</si>
  <si>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</si>
  <si>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</si>
  <si>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</si>
  <si>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</si>
  <si>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</si>
  <si>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</si>
  <si>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</si>
  <si>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</si>
  <si>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</si>
  <si>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</si>
  <si>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</si>
  <si>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</si>
  <si>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</si>
  <si>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</si>
  <si>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</si>
  <si>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</si>
  <si>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</si>
  <si>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</si>
  <si>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</si>
  <si>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</si>
  <si>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</si>
  <si>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</si>
  <si>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</si>
  <si>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</si>
  <si>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</si>
  <si>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</si>
  <si>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</si>
  <si>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</si>
  <si>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</si>
  <si>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</si>
  <si>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</si>
  <si>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</si>
  <si>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</si>
  <si>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</si>
  <si>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</si>
  <si>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</si>
  <si>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</si>
  <si>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</si>
  <si>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</si>
  <si>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</si>
  <si>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</si>
  <si>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</si>
  <si>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</si>
  <si>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</si>
  <si>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</si>
  <si>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</si>
  <si>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</si>
  <si>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</si>
  <si>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</si>
  <si>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</si>
  <si>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</si>
  <si>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</si>
  <si>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</si>
  <si>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</si>
  <si>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</si>
  <si>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</si>
  <si>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</si>
  <si>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</si>
  <si>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</si>
  <si>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</si>
  <si>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</si>
  <si>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</si>
  <si>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</si>
  <si>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</si>
  <si>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</si>
  <si>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</si>
  <si>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</si>
  <si>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</si>
  <si>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</si>
  <si>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</si>
  <si>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</si>
  <si>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</si>
  <si>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</si>
  <si>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</si>
  <si>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</si>
  <si>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</si>
  <si>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</si>
  <si>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</si>
  <si>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</si>
  <si>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</si>
  <si>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</si>
  <si>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</si>
  <si>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</si>
  <si>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</si>
  <si>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</si>
  <si>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</si>
  <si>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</si>
  <si>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</si>
  <si>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</si>
  <si>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</si>
  <si>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</si>
  <si>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</si>
  <si>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</si>
  <si>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</si>
  <si>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</si>
  <si>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</si>
  <si>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</si>
  <si>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</si>
  <si>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</si>
  <si>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</si>
  <si>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</si>
  <si>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</si>
  <si>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</si>
  <si>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</si>
  <si>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</si>
  <si>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</si>
  <si>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</si>
  <si>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</si>
  <si>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</si>
  <si>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</si>
  <si>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</si>
  <si>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</si>
  <si>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</si>
  <si>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</si>
  <si>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</si>
  <si>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</si>
  <si>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</si>
  <si>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</si>
  <si>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</si>
  <si>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</si>
  <si>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</si>
  <si>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</si>
  <si>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</si>
  <si>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</si>
  <si>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</si>
  <si>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</si>
  <si>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</si>
  <si>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</si>
  <si>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</si>
  <si>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</si>
  <si>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</si>
  <si>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</si>
  <si>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</si>
  <si>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</si>
  <si>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</si>
  <si>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</si>
  <si>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</si>
  <si>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</si>
  <si>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</si>
  <si>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</si>
  <si>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</si>
  <si>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</si>
  <si>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</si>
  <si>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</si>
  <si>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</si>
  <si>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</si>
  <si>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</si>
  <si>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</si>
  <si>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</si>
  <si>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</si>
  <si>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</si>
  <si>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</si>
  <si>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</si>
  <si>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</si>
  <si>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</si>
  <si>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</si>
  <si>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</si>
  <si>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</si>
  <si>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</si>
  <si>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</si>
  <si>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</si>
  <si>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</si>
  <si>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</si>
  <si>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</si>
  <si>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</si>
  <si>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</si>
  <si>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</si>
  <si>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</si>
  <si>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</si>
  <si>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</si>
  <si>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</si>
  <si>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</si>
  <si>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</si>
  <si>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</si>
  <si>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</si>
  <si>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</si>
  <si>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</si>
  <si>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</si>
  <si>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</si>
  <si>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</si>
  <si>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</si>
  <si>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</si>
  <si>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</si>
  <si>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</si>
  <si>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</si>
  <si>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</si>
  <si>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</si>
  <si>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</si>
  <si>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</si>
  <si>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</si>
  <si>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</si>
  <si>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</si>
  <si>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</si>
  <si>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</si>
  <si>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</si>
  <si>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</si>
  <si>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</si>
  <si>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</si>
  <si>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</si>
  <si>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</si>
  <si>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</si>
  <si>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</si>
  <si>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</si>
  <si>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</si>
  <si>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</si>
  <si>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</si>
  <si>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</si>
  <si>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</si>
  <si>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</si>
  <si>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</si>
  <si>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</si>
  <si>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</si>
  <si>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</si>
  <si>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</si>
  <si>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</si>
  <si>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</si>
  <si>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</si>
  <si>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</si>
  <si>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</si>
  <si>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</si>
  <si>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</si>
  <si>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</si>
  <si>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</si>
  <si>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</si>
  <si>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</si>
  <si>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</si>
  <si>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</si>
  <si>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</si>
  <si>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</si>
  <si>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</si>
  <si>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</si>
  <si>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</si>
  <si>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</si>
  <si>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</si>
  <si>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</si>
  <si>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</si>
  <si>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</si>
  <si>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</si>
  <si>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</si>
  <si>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</si>
  <si>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</si>
  <si>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</si>
  <si>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</si>
  <si>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</si>
  <si>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</si>
  <si>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</si>
  <si>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</si>
  <si>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</si>
  <si>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</si>
  <si>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</si>
  <si>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</si>
  <si>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</si>
  <si>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</si>
  <si>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</si>
  <si>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</si>
  <si>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</si>
  <si>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</si>
  <si>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</si>
  <si>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</si>
  <si>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</si>
  <si>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</si>
  <si>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</si>
  <si>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</si>
  <si>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</si>
  <si>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</si>
  <si>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</si>
  <si>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</si>
  <si>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</si>
  <si>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</si>
  <si>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</si>
  <si>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</si>
  <si>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</si>
  <si>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</si>
  <si>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</si>
  <si>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</si>
  <si>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</si>
  <si>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</si>
  <si>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</si>
  <si>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</si>
  <si>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</si>
  <si>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</si>
  <si>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</si>
  <si>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</si>
  <si>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</si>
  <si>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</si>
  <si>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</si>
  <si>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</si>
  <si>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</si>
  <si>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</si>
  <si>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</si>
  <si>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</si>
  <si>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</si>
  <si>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</si>
  <si>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</si>
  <si>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</si>
  <si>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</si>
  <si>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</si>
  <si>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</si>
  <si>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</si>
  <si>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</si>
  <si>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</si>
  <si>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</si>
  <si>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</si>
  <si>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</si>
  <si>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</si>
  <si>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</si>
  <si>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</si>
  <si>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</si>
  <si>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</si>
  <si>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</si>
  <si>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</si>
  <si>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</si>
  <si>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</si>
  <si>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</si>
  <si>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</si>
  <si>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</si>
  <si>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</si>
  <si>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</si>
  <si>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</si>
  <si>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</si>
  <si>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</si>
  <si>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</si>
  <si>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</si>
  <si>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</si>
  <si>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</si>
  <si>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</si>
  <si>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</si>
  <si>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</si>
  <si>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</si>
  <si>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</si>
  <si>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</si>
  <si>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</si>
  <si>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</si>
  <si>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</si>
  <si>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</si>
  <si>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</si>
  <si>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</si>
  <si>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</si>
  <si>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</si>
  <si>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</si>
  <si>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</si>
  <si>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</si>
  <si>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</si>
  <si>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</si>
  <si>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</si>
  <si>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</si>
  <si>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</si>
  <si>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</si>
  <si>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</si>
  <si>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</si>
  <si>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</si>
  <si>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</si>
  <si>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</si>
  <si>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</si>
  <si>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</si>
  <si>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</si>
  <si>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</si>
  <si>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</si>
  <si>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</si>
  <si>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</si>
  <si>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</si>
  <si>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</si>
  <si>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</si>
  <si>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</si>
  <si>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</si>
  <si>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</si>
  <si>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</si>
  <si>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</si>
  <si>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</si>
  <si>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</si>
  <si>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</si>
  <si>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</si>
  <si>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</si>
  <si>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</si>
  <si>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</si>
  <si>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</si>
  <si>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</si>
  <si>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</si>
  <si>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</si>
  <si>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</si>
  <si>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</si>
  <si>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</si>
  <si>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</si>
  <si>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</si>
  <si>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</si>
  <si>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</si>
  <si>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</si>
  <si>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</si>
  <si>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</si>
  <si>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</si>
  <si>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</si>
  <si>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</si>
  <si>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</si>
  <si>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</si>
  <si>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</si>
  <si>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</si>
  <si>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</si>
  <si>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</si>
  <si>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</si>
  <si>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</si>
  <si>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</si>
  <si>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</si>
  <si>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</si>
  <si>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</si>
  <si>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</si>
  <si>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</si>
  <si>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</si>
  <si>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</si>
  <si>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</si>
  <si>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</si>
  <si>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</si>
  <si>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</si>
  <si>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</si>
  <si>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</si>
  <si>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</si>
  <si>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</si>
  <si>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</si>
  <si>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</si>
  <si>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</si>
  <si>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</si>
  <si>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</si>
  <si>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</si>
  <si>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</si>
  <si>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</si>
  <si>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</si>
  <si>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</si>
  <si>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</si>
  <si>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</si>
  <si>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</si>
  <si>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</si>
  <si>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</si>
  <si>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</si>
  <si>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</si>
  <si>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</si>
  <si>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</si>
  <si>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</si>
  <si>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</si>
  <si>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</si>
  <si>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</si>
  <si>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</si>
  <si>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</si>
  <si>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</si>
  <si>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</si>
  <si>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</si>
  <si>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</si>
  <si>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</si>
  <si>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</si>
  <si>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</si>
  <si>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</si>
  <si>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</si>
  <si>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</si>
  <si>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</si>
  <si>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</si>
  <si>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</si>
  <si>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</si>
  <si>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</si>
  <si>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</si>
  <si>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</si>
  <si>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</si>
  <si>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</si>
  <si>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</si>
  <si>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</si>
  <si>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</si>
  <si>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</si>
  <si>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</si>
  <si>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</si>
  <si>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</si>
  <si>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</si>
  <si>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</si>
  <si>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</si>
  <si>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</si>
  <si>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</si>
  <si>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</si>
  <si>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</si>
  <si>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</si>
  <si>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</si>
  <si>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</si>
  <si>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</si>
  <si>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</si>
  <si>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</si>
  <si>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</si>
  <si>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</si>
  <si>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</si>
  <si>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</si>
  <si>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</si>
  <si>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</si>
  <si>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</si>
  <si>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</si>
  <si>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</si>
  <si>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</si>
  <si>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</si>
  <si>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</si>
  <si>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</si>
  <si>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</si>
  <si>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</si>
  <si>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</si>
  <si>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</si>
  <si>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</si>
  <si>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</si>
  <si>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</si>
  <si>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</si>
  <si>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</si>
  <si>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</si>
  <si>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</si>
  <si>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</si>
  <si>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</si>
  <si>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</si>
  <si>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</si>
  <si>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</si>
  <si>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</si>
  <si>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</si>
  <si>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</si>
  <si>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</si>
  <si>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</si>
  <si>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</si>
  <si>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</si>
  <si>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</si>
  <si>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</si>
  <si>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</si>
  <si>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</si>
  <si>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</si>
  <si>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</si>
  <si>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</si>
  <si>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</si>
  <si>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</si>
  <si>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</si>
  <si>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</si>
  <si>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</si>
  <si>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</si>
  <si>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</si>
  <si>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</si>
  <si>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</si>
  <si>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</si>
  <si>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</si>
  <si>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</si>
  <si>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</si>
  <si>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</si>
  <si>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</si>
  <si>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</si>
  <si>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</si>
  <si>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</si>
  <si>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</si>
  <si>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</si>
  <si>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</si>
  <si>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</si>
  <si>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</si>
  <si>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</si>
  <si>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</si>
  <si>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</si>
  <si>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</si>
  <si>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</si>
  <si>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</si>
  <si>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</si>
  <si>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</si>
  <si>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</si>
  <si>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</si>
  <si>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</si>
  <si>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</si>
  <si>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</si>
  <si>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</si>
  <si>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</si>
  <si>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</si>
  <si>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</si>
  <si>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</si>
  <si>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</si>
  <si>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</si>
  <si>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</si>
  <si>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</si>
  <si>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</si>
  <si>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</si>
  <si>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</si>
  <si>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</si>
  <si>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</si>
  <si>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</si>
  <si>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</si>
  <si>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</si>
  <si>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</si>
  <si>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</si>
  <si>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</si>
  <si>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</si>
  <si>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</si>
  <si>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</si>
  <si>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</si>
  <si>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</si>
  <si>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</si>
  <si>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</si>
  <si>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</si>
  <si>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</si>
  <si>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</si>
  <si>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</si>
  <si>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</si>
  <si>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</si>
  <si>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</si>
  <si>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</si>
  <si>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</si>
  <si>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</si>
  <si>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</si>
  <si>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</si>
  <si>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</si>
  <si>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</si>
  <si>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</si>
  <si>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</si>
  <si>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</si>
  <si>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</si>
  <si>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</si>
  <si>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</si>
  <si>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</si>
  <si>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</si>
  <si>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</si>
  <si>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</si>
  <si>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</si>
  <si>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</si>
  <si>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</si>
  <si>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</si>
  <si>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</si>
  <si>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</si>
  <si>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</si>
  <si>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</si>
  <si>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</si>
  <si>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</si>
  <si>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</si>
  <si>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</si>
  <si>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</si>
  <si>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</si>
  <si>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</si>
  <si>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</si>
  <si>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</si>
  <si>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</si>
  <si>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</si>
  <si>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</si>
  <si>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</si>
  <si>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</si>
  <si>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</si>
  <si>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</si>
  <si>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</si>
  <si>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</si>
  <si>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</si>
  <si>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</si>
  <si>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</si>
  <si>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</si>
  <si>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</si>
  <si>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</si>
  <si>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</si>
  <si>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</si>
  <si>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</si>
  <si>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</si>
  <si>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</si>
  <si>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</si>
  <si>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</si>
  <si>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</si>
  <si>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</si>
  <si>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</si>
  <si>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</si>
  <si>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</si>
  <si>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</si>
  <si>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</si>
  <si>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</si>
  <si>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</si>
  <si>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</si>
  <si>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</si>
  <si>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</si>
  <si>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</si>
  <si>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</si>
  <si>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</si>
  <si>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</si>
  <si>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</si>
  <si>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</si>
  <si>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</si>
  <si>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</si>
  <si>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</si>
  <si>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</si>
  <si>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</si>
  <si>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</si>
  <si>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</si>
  <si>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</si>
  <si>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</si>
  <si>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</si>
  <si>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</si>
  <si>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</si>
  <si>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</si>
  <si>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</si>
  <si>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</si>
  <si>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</si>
  <si>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</si>
  <si>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</si>
  <si>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</si>
  <si>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</si>
  <si>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</si>
  <si>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</si>
  <si>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</si>
  <si>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</si>
  <si>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</si>
  <si>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</si>
  <si>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</si>
  <si>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</si>
  <si>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</si>
  <si>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</si>
  <si>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</si>
  <si>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</si>
  <si>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</si>
  <si>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</si>
  <si>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</si>
  <si>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</si>
  <si>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</si>
  <si>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</si>
  <si>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</si>
  <si>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</si>
  <si>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</si>
  <si>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</si>
  <si>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</si>
  <si>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</si>
  <si>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</si>
  <si>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</si>
  <si>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</si>
  <si>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</si>
  <si>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</si>
  <si>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</si>
  <si>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</si>
  <si>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</si>
  <si>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</si>
  <si>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</si>
  <si>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</si>
  <si>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</si>
  <si>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</si>
  <si>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</si>
  <si>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</si>
  <si>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</si>
  <si>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</si>
  <si>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</si>
  <si>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</si>
  <si>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</si>
  <si>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</si>
  <si>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</si>
  <si>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</si>
  <si>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</si>
  <si>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</si>
  <si>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</si>
  <si>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</si>
  <si>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</si>
  <si>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</si>
  <si>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</si>
  <si>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</si>
  <si>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</si>
  <si>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</si>
  <si>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</si>
  <si>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</si>
  <si>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</si>
  <si>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</si>
  <si>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</si>
  <si>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</si>
  <si>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</si>
  <si>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</si>
  <si>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</si>
  <si>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</si>
  <si>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</si>
  <si>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</si>
  <si>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</si>
  <si>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</si>
  <si>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</si>
  <si>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</si>
  <si>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</si>
  <si>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</si>
  <si>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</si>
  <si>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</si>
  <si>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</si>
  <si>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</si>
  <si>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</si>
  <si>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</si>
  <si>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</si>
  <si>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</si>
  <si>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</si>
  <si>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</si>
  <si>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</si>
  <si>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</si>
  <si>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</si>
  <si>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</si>
  <si>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</si>
  <si>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</si>
  <si>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</si>
  <si>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</si>
  <si>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</si>
  <si>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</si>
  <si>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</si>
  <si>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</si>
  <si>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</si>
  <si>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</si>
  <si>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</si>
  <si>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</si>
  <si>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</si>
  <si>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</si>
  <si>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</si>
  <si>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</si>
  <si>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</si>
  <si>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</si>
  <si>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</si>
  <si>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</si>
  <si>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</si>
  <si>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</si>
  <si>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</si>
  <si>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</si>
  <si>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</si>
  <si>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</si>
  <si>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</si>
  <si>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</si>
  <si>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</si>
  <si>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</si>
  <si>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</si>
  <si>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</si>
  <si>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</si>
  <si>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</si>
  <si>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</si>
  <si>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</si>
  <si>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</si>
  <si>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</si>
  <si>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</si>
  <si>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</si>
  <si>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</si>
  <si>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</si>
  <si>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</si>
  <si>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</si>
  <si>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</si>
  <si>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</si>
  <si>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</si>
  <si>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</si>
  <si>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</si>
  <si>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</si>
  <si>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</si>
  <si>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</si>
  <si>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</si>
  <si>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</si>
  <si>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</si>
  <si>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</si>
  <si>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</si>
  <si>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</si>
  <si>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</si>
  <si>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</si>
  <si>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</si>
  <si>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</si>
  <si>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</si>
  <si>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</si>
  <si>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</si>
  <si>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</si>
  <si>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</si>
  <si>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</si>
  <si>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</si>
  <si>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</si>
  <si>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</si>
  <si>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</si>
  <si>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</si>
  <si>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</si>
  <si>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</si>
  <si>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</si>
  <si>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</si>
  <si>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</si>
  <si>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</si>
  <si>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</si>
  <si>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</si>
  <si>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</si>
  <si>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</si>
  <si>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</si>
  <si>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</si>
  <si>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</si>
  <si>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</si>
  <si>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</si>
  <si>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</si>
  <si>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</si>
  <si>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</si>
  <si>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</si>
  <si>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</si>
  <si>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</si>
  <si>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</si>
  <si>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</si>
  <si>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</si>
  <si>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</si>
  <si>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</si>
  <si>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</si>
  <si>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</si>
  <si>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</si>
  <si>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</si>
  <si>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</si>
  <si>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</si>
  <si>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</si>
  <si>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</si>
  <si>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</si>
  <si>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</si>
  <si>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</si>
  <si>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</si>
  <si>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</si>
  <si>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</si>
  <si>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</si>
  <si>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</si>
  <si>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</si>
  <si>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</si>
  <si>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</si>
  <si>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</si>
  <si>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</si>
  <si>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</si>
  <si>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</si>
  <si>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</si>
  <si>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</si>
  <si>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</si>
  <si>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</si>
  <si>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</si>
  <si>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</si>
  <si>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</si>
  <si>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</si>
  <si>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</si>
  <si>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</si>
  <si>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</si>
  <si>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</si>
  <si>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</si>
  <si>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</si>
  <si>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</si>
  <si>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</si>
  <si>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</si>
  <si>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</si>
  <si>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</si>
  <si>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</si>
  <si>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</si>
  <si>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</si>
  <si>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</si>
  <si>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</si>
  <si>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</si>
  <si>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</si>
  <si>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</si>
  <si>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</si>
  <si>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</si>
  <si>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</si>
  <si>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</si>
  <si>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</si>
  <si>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</si>
  <si>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</si>
  <si>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</si>
  <si>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</si>
  <si>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</si>
  <si>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</si>
  <si>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</si>
  <si>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</si>
  <si>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</si>
  <si>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</si>
  <si>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</si>
  <si>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</si>
  <si>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</si>
  <si>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</si>
  <si>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</si>
  <si>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</si>
  <si>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</si>
  <si>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</si>
  <si>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</si>
  <si>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</si>
  <si>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</si>
  <si>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</si>
  <si>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</si>
  <si>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</si>
  <si>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</si>
  <si>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</si>
  <si>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</si>
  <si>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</si>
  <si>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</si>
  <si>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</si>
  <si>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</si>
  <si>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</si>
  <si>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</si>
  <si>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</si>
  <si>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</si>
  <si>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</si>
  <si>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</si>
  <si>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</si>
  <si>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</si>
  <si>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</si>
  <si>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</si>
  <si>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</si>
  <si>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</si>
  <si>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</si>
  <si>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</si>
  <si>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</si>
  <si>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</si>
  <si>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</si>
  <si>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</si>
  <si>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</si>
  <si>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</si>
  <si>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</si>
  <si>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</si>
  <si>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</si>
  <si>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</si>
  <si>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</si>
  <si>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</si>
  <si>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</si>
  <si>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</si>
  <si>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</si>
  <si>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</si>
  <si>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</si>
  <si>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</si>
  <si>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</si>
  <si>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</si>
  <si>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</si>
  <si>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</si>
  <si>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</si>
  <si>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</si>
  <si>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</si>
  <si>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</si>
  <si>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</si>
  <si>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</si>
  <si>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</si>
  <si>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</si>
  <si>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</si>
  <si>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</si>
  <si>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</si>
  <si>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</si>
  <si>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</si>
  <si>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</si>
  <si>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</si>
  <si>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</si>
  <si>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</si>
  <si>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</si>
  <si>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</si>
  <si>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</si>
  <si>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</si>
  <si>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</si>
  <si>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</si>
  <si>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</si>
  <si>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</si>
  <si>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</si>
  <si>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</si>
  <si>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</si>
  <si>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</si>
  <si>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</si>
  <si>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</si>
  <si>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</si>
  <si>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</si>
  <si>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</si>
  <si>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</si>
  <si>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</si>
  <si>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</si>
  <si>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</si>
  <si>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</si>
  <si>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</si>
  <si>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</si>
  <si>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</si>
  <si>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</si>
  <si>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</si>
  <si>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</si>
  <si>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</si>
  <si>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</si>
  <si>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</si>
  <si>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</si>
  <si>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</si>
  <si>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</si>
  <si>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</si>
  <si>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</si>
  <si>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</si>
  <si>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</si>
  <si>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</si>
  <si>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</si>
  <si>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</si>
  <si>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</si>
  <si>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</si>
  <si>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</si>
  <si>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</si>
  <si>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</si>
  <si>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</si>
  <si>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</si>
  <si>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</si>
  <si>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</si>
  <si>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</si>
  <si>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</si>
  <si>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</si>
  <si>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</si>
  <si>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</si>
  <si>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</si>
  <si>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</si>
  <si>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</si>
  <si>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</si>
  <si>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</si>
  <si>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</si>
  <si>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</si>
  <si>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</si>
  <si>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</si>
  <si>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</si>
  <si>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</si>
  <si>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</si>
  <si>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</si>
  <si>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</si>
  <si>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</si>
  <si>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</si>
  <si>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</si>
  <si>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</si>
  <si>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</si>
  <si>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</si>
  <si>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</si>
  <si>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</si>
  <si>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</si>
  <si>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</si>
  <si>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</si>
  <si>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</si>
  <si>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</si>
  <si>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</si>
  <si>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</si>
  <si>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</si>
  <si>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</si>
  <si>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</si>
  <si>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</si>
  <si>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</si>
  <si>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</si>
  <si>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</si>
  <si>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</si>
  <si>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</si>
  <si>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</si>
  <si>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</si>
  <si>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</si>
  <si>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</si>
  <si>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</si>
  <si>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</si>
  <si>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</si>
  <si>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</si>
  <si>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</si>
  <si>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</si>
  <si>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</si>
  <si>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</si>
  <si>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</si>
  <si>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</si>
  <si>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</si>
  <si>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</si>
  <si>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</si>
  <si>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</si>
  <si>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</si>
  <si>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</si>
  <si>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</si>
  <si>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</si>
  <si>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</si>
  <si>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</si>
  <si>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</si>
  <si>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</si>
  <si>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</si>
  <si>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</si>
  <si>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</si>
  <si>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</si>
  <si>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</si>
  <si>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</si>
  <si>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</si>
  <si>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</si>
  <si>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</si>
  <si>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</si>
  <si>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</si>
  <si>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</si>
  <si>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</si>
  <si>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</si>
  <si>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</si>
  <si>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</si>
  <si>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</si>
  <si>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</si>
  <si>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</si>
  <si>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</si>
  <si>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</si>
  <si>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</si>
  <si>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</si>
  <si>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</si>
  <si>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</si>
  <si>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</si>
  <si>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</si>
  <si>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</si>
  <si>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</si>
  <si>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</si>
  <si>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</si>
  <si>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</si>
  <si>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</si>
  <si>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</si>
  <si>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</si>
  <si>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</si>
  <si>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</si>
  <si>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</si>
  <si>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</si>
  <si>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</si>
  <si>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</si>
  <si>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</si>
  <si>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</si>
  <si>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</si>
  <si>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</si>
  <si>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</si>
  <si>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</si>
  <si>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</si>
  <si>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</si>
  <si>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</si>
  <si>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</si>
  <si>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</si>
  <si>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</si>
  <si>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</si>
  <si>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</si>
  <si>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</si>
  <si>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</si>
  <si>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</si>
  <si>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</si>
  <si>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</si>
  <si>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</si>
  <si>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</si>
  <si>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</si>
  <si>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</si>
  <si>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</si>
  <si>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</si>
  <si>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</si>
  <si>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</si>
  <si>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</si>
  <si>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</si>
  <si>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</si>
  <si>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</si>
  <si>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</si>
  <si>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</si>
  <si>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</si>
  <si>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</si>
  <si>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</si>
  <si>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</si>
  <si>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</si>
  <si>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</si>
  <si>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</si>
  <si>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</si>
  <si>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</si>
  <si>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</si>
  <si>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</si>
  <si>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</si>
  <si>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</si>
  <si>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</si>
  <si>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</si>
  <si>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</si>
  <si>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</si>
  <si>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</si>
  <si>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</si>
  <si>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</si>
  <si>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</si>
  <si>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</si>
  <si>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</si>
  <si>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</si>
  <si>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</si>
  <si>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</si>
  <si>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</si>
  <si>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</si>
  <si>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</si>
  <si>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</si>
  <si>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</si>
  <si>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</si>
  <si>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</si>
  <si>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</si>
  <si>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</si>
  <si>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</si>
  <si>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</si>
  <si>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</si>
  <si>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</si>
  <si>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</si>
  <si>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</si>
  <si>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</si>
  <si>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</si>
  <si>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</si>
  <si>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</si>
  <si>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</si>
  <si>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</si>
  <si>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</si>
  <si>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</si>
  <si>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</si>
  <si>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</si>
  <si>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</si>
  <si>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</si>
  <si>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</si>
  <si>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</si>
  <si>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</si>
  <si>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</si>
  <si>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</si>
  <si>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</si>
  <si>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</si>
  <si>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</si>
  <si>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</si>
  <si>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</si>
  <si>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</si>
  <si>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</si>
  <si>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</si>
  <si>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</si>
  <si>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</si>
  <si>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</si>
  <si>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</si>
  <si>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</si>
  <si>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</si>
  <si>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</si>
  <si>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</si>
  <si>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</si>
  <si>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</si>
  <si>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</si>
  <si>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</si>
  <si>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</si>
  <si>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</si>
  <si>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</si>
  <si>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</si>
  <si>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</si>
  <si>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</si>
  <si>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</si>
  <si>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</si>
  <si>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</si>
  <si>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</si>
  <si>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</si>
  <si>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</si>
  <si>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</si>
  <si>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</si>
  <si>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</si>
  <si>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</si>
  <si>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</si>
  <si>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</si>
  <si>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</si>
  <si>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</si>
  <si>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</si>
  <si>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</si>
  <si>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</si>
  <si>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</si>
  <si>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</si>
  <si>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</si>
  <si>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</si>
  <si>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</si>
  <si>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</si>
  <si>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</si>
  <si>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</si>
  <si>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</si>
  <si>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</si>
  <si>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</si>
  <si>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</si>
  <si>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</si>
  <si>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</si>
  <si>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</si>
  <si>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</si>
  <si>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</si>
  <si>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</si>
  <si>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</si>
  <si>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</si>
  <si>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</si>
  <si>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</si>
  <si>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</si>
  <si>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</si>
  <si>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</si>
  <si>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</si>
  <si>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</si>
  <si>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</si>
  <si>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</si>
  <si>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</si>
  <si>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</si>
  <si>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</si>
  <si>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</si>
  <si>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</si>
  <si>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</si>
  <si>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</si>
  <si>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</si>
  <si>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</si>
  <si>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</si>
  <si>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</si>
  <si>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</si>
  <si>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</si>
  <si>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</si>
  <si>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</si>
  <si>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</si>
  <si>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</si>
  <si>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</si>
  <si>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</si>
  <si>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</si>
  <si>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</si>
  <si>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</si>
  <si>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</si>
  <si>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</si>
  <si>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</si>
  <si>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</si>
  <si>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</si>
  <si>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</si>
  <si>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</si>
  <si>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</si>
  <si>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</si>
  <si>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</si>
  <si>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</si>
  <si>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</si>
  <si>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</si>
  <si>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</si>
  <si>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</si>
  <si>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</si>
  <si>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</si>
  <si>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</si>
  <si>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</si>
  <si>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</si>
  <si>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</si>
  <si>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</si>
  <si>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</si>
  <si>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</si>
  <si>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</si>
  <si>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</si>
  <si>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</si>
  <si>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</si>
  <si>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</si>
  <si>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</si>
  <si>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</si>
  <si>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</si>
  <si>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</si>
  <si>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</si>
  <si>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</si>
  <si>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</si>
  <si>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</si>
  <si>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</si>
  <si>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</si>
  <si>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</si>
  <si>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</si>
  <si>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</si>
  <si>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</si>
  <si>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</si>
  <si>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</si>
  <si>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</si>
  <si>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</si>
  <si>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</si>
  <si>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</si>
  <si>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</si>
  <si>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</si>
  <si>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</si>
  <si>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</si>
  <si>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</si>
  <si>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</si>
  <si>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</si>
  <si>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</si>
  <si>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</si>
  <si>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</si>
  <si>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</si>
  <si>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</si>
  <si>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</si>
  <si>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</si>
  <si>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</si>
  <si>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</si>
  <si>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</si>
  <si>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</si>
  <si>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</si>
  <si>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</si>
  <si>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</si>
  <si>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</si>
  <si>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</si>
  <si>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</si>
  <si>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</si>
  <si>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</si>
  <si>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</si>
  <si>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</si>
  <si>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</si>
  <si>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</si>
  <si>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</si>
  <si>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</si>
  <si>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</si>
  <si>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</si>
  <si>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</si>
  <si>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</si>
  <si>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</si>
  <si>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</si>
  <si>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</si>
  <si>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</si>
  <si>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</si>
  <si>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</si>
  <si>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</si>
  <si>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</si>
  <si>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</si>
  <si>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</si>
  <si>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</si>
  <si>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</si>
  <si>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</si>
  <si>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</si>
  <si>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</si>
  <si>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</si>
  <si>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</si>
  <si>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</si>
  <si>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</si>
  <si>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</si>
  <si>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</si>
  <si>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</si>
  <si>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</si>
  <si>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</si>
  <si>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</si>
  <si>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</si>
  <si>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</si>
  <si>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</si>
  <si>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</si>
  <si>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</si>
  <si>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</si>
  <si>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</si>
  <si>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</si>
  <si>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</si>
  <si>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</si>
  <si>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</si>
  <si>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</si>
  <si>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</si>
  <si>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</si>
  <si>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</si>
  <si>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</si>
  <si>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</si>
  <si>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</si>
  <si>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</si>
  <si>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</si>
  <si>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</si>
  <si>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</si>
  <si>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</si>
  <si>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</si>
  <si>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</si>
  <si>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</si>
  <si>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</si>
  <si>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</si>
  <si>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</si>
  <si>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</si>
  <si>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</si>
  <si>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</si>
  <si>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</si>
  <si>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</si>
  <si>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</si>
  <si>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</si>
  <si>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</si>
  <si>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</si>
  <si>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</si>
  <si>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</si>
  <si>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</si>
  <si>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</si>
  <si>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</si>
  <si>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</si>
  <si>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</si>
  <si>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</si>
  <si>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</si>
  <si>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</si>
  <si>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</si>
  <si>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</si>
  <si>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</si>
  <si>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</si>
  <si>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</si>
  <si>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</si>
  <si>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</si>
  <si>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</si>
  <si>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</si>
  <si>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</si>
  <si>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</si>
  <si>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</si>
  <si>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</si>
  <si>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</si>
  <si>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</si>
  <si>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</si>
  <si>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</si>
  <si>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</si>
  <si>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</si>
  <si>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</si>
  <si>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</si>
  <si>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</si>
  <si>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</si>
  <si>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</si>
  <si>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</si>
  <si>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</si>
  <si>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</si>
  <si>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</si>
  <si>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</si>
  <si>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</si>
  <si>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</si>
  <si>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</si>
  <si>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</si>
  <si>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</si>
  <si>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</si>
  <si>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</si>
  <si>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</si>
  <si>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</si>
  <si>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</si>
  <si>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</si>
  <si>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</si>
  <si>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</si>
  <si>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</si>
  <si>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</si>
  <si>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</si>
  <si>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</si>
  <si>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</si>
  <si>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</si>
  <si>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</si>
  <si>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</si>
  <si>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</si>
  <si>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</si>
  <si>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</si>
  <si>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</si>
  <si>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</si>
  <si>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</si>
  <si>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</si>
  <si>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</si>
  <si>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</si>
  <si>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</si>
  <si>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</si>
  <si>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</si>
  <si>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</si>
  <si>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</si>
  <si>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</si>
  <si>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</si>
  <si>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</si>
  <si>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</si>
  <si>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</si>
  <si>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</si>
  <si>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</si>
  <si>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</si>
  <si>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</si>
  <si>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</si>
  <si>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</si>
  <si>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</si>
  <si>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</si>
  <si>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</si>
  <si>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</si>
  <si>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</si>
  <si>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</si>
  <si>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</si>
  <si>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</si>
  <si>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</si>
  <si>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</si>
  <si>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</si>
  <si>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</si>
  <si>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</si>
  <si>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</si>
  <si>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</si>
  <si>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</si>
  <si>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</si>
  <si>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</si>
  <si>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</si>
  <si>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</si>
  <si>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</si>
  <si>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</si>
  <si>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</si>
  <si>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</si>
  <si>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</si>
  <si>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</si>
  <si>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</si>
  <si>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</si>
  <si>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</si>
  <si>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</si>
  <si>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</si>
  <si>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</si>
  <si>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</si>
  <si>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</si>
  <si>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</si>
  <si>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</si>
  <si>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</si>
  <si>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</si>
  <si>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</si>
  <si>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</si>
  <si>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</si>
  <si>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</si>
  <si>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</si>
  <si>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</si>
  <si>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</si>
  <si>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</si>
  <si>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</si>
  <si>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</si>
  <si>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</si>
  <si>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</si>
  <si>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</si>
  <si>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</si>
  <si>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</si>
  <si>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</si>
  <si>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</si>
  <si>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</si>
  <si>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</si>
  <si>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</si>
  <si>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</si>
  <si>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</si>
  <si>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</si>
  <si>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</si>
  <si>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</si>
  <si>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</si>
  <si>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</si>
  <si>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</si>
  <si>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</si>
  <si>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</si>
  <si>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</si>
  <si>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</si>
  <si>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</si>
  <si>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</si>
  <si>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</si>
  <si>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</si>
  <si>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</si>
  <si>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</si>
  <si>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</si>
  <si>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</si>
  <si>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</si>
  <si>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</si>
  <si>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</si>
  <si>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</si>
  <si>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</si>
  <si>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</si>
  <si>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</si>
  <si>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</si>
  <si>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</si>
  <si>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</si>
  <si>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</si>
  <si>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</si>
  <si>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</si>
  <si>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</si>
  <si>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</si>
  <si>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</si>
  <si>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</si>
  <si>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</si>
  <si>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</si>
  <si>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</si>
  <si>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</si>
  <si>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</si>
  <si>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</si>
  <si>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</si>
  <si>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</si>
  <si>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</si>
  <si>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</si>
  <si>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</si>
  <si>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</si>
  <si>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</si>
  <si>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</si>
  <si>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</si>
  <si>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</si>
  <si>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</si>
  <si>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</si>
  <si>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</si>
  <si>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</si>
  <si>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</si>
  <si>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</si>
  <si>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</si>
  <si>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</si>
  <si>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</si>
  <si>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</si>
  <si>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</si>
  <si>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</si>
  <si>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</si>
  <si>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</si>
  <si>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</si>
  <si>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</si>
  <si>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</si>
  <si>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</si>
  <si>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</si>
  <si>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</si>
  <si>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</si>
  <si>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</si>
  <si>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</si>
  <si>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</si>
  <si>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</si>
  <si>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</si>
  <si>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</si>
  <si>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</si>
  <si>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</si>
  <si>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</si>
  <si>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</si>
  <si>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</si>
  <si>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</si>
  <si>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</si>
  <si>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</si>
  <si>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</si>
  <si>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</si>
  <si>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</si>
  <si>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</si>
  <si>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</si>
  <si>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</si>
  <si>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</si>
  <si>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</si>
  <si>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</si>
  <si>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</si>
  <si>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</si>
  <si>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</si>
  <si>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</si>
  <si>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</si>
  <si>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</si>
  <si>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</si>
  <si>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</si>
  <si>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</si>
  <si>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</si>
  <si>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</si>
  <si>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</si>
  <si>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</si>
  <si>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</si>
  <si>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</si>
  <si>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</si>
  <si>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</si>
  <si>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</si>
  <si>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</si>
  <si>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</si>
  <si>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</si>
  <si>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</si>
  <si>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</si>
  <si>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</si>
  <si>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</si>
  <si>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</si>
  <si>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</si>
  <si>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</si>
  <si>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</si>
  <si>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</si>
  <si>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</si>
  <si>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</si>
  <si>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</si>
  <si>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</si>
  <si>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</si>
  <si>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</si>
  <si>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</si>
  <si>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</si>
  <si>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</si>
  <si>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</si>
  <si>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</si>
  <si>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</si>
  <si>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</si>
  <si>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</si>
  <si>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</si>
  <si>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</si>
  <si>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</si>
  <si>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</si>
  <si>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</si>
  <si>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</si>
  <si>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</si>
  <si>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</si>
  <si>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</si>
  <si>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</si>
  <si>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</si>
  <si>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</si>
  <si>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</si>
  <si>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</si>
  <si>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</si>
  <si>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</si>
  <si>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</si>
  <si>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</si>
  <si>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</si>
  <si>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</si>
  <si>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</si>
  <si>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</si>
  <si>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</si>
  <si>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</si>
  <si>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</si>
  <si>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</si>
  <si>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</si>
  <si>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</si>
  <si>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</si>
  <si>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</si>
  <si>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</si>
  <si>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</si>
  <si>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</si>
  <si>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</si>
  <si>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</si>
  <si>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</si>
  <si>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</si>
  <si>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</si>
  <si>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</si>
  <si>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</si>
  <si>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</si>
  <si>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</si>
  <si>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</si>
  <si>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</si>
  <si>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</si>
  <si>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</si>
  <si>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</si>
  <si>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</si>
  <si>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</si>
  <si>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</si>
  <si>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</si>
  <si>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</si>
  <si>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</si>
  <si>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</si>
  <si>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</si>
  <si>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</si>
  <si>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</si>
  <si>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</si>
  <si>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</si>
  <si>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</si>
  <si>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</si>
  <si>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</si>
  <si>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</si>
  <si>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</si>
  <si>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</si>
  <si>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</si>
  <si>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</si>
  <si>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</si>
  <si>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</si>
  <si>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</si>
  <si>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</si>
  <si>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</si>
  <si>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</si>
  <si>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</si>
  <si>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</si>
  <si>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</si>
  <si>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</si>
  <si>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</si>
  <si>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</si>
  <si>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</si>
  <si>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</si>
  <si>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</si>
  <si>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</si>
  <si>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</si>
  <si>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</si>
  <si>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</si>
  <si>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</si>
  <si>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</si>
  <si>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</si>
  <si>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</si>
  <si>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</si>
  <si>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</si>
  <si>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</si>
  <si>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</si>
  <si>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</si>
  <si>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</si>
  <si>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</si>
  <si>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</si>
  <si>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</si>
  <si>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</si>
  <si>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</si>
  <si>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</si>
  <si>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</si>
  <si>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</si>
  <si>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</si>
  <si>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</si>
  <si>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</si>
  <si>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</si>
  <si>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</si>
  <si>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</si>
  <si>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</si>
  <si>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</si>
  <si>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</si>
  <si>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</si>
  <si>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</si>
  <si>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</si>
  <si>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</si>
  <si>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</si>
  <si>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</si>
  <si>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</si>
  <si>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</si>
  <si>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</si>
  <si>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</si>
  <si>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</si>
  <si>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</si>
  <si>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</si>
  <si>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</si>
  <si>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</si>
  <si>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</si>
  <si>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</si>
  <si>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</si>
  <si>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</si>
  <si>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</si>
  <si>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</si>
  <si>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</si>
  <si>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</si>
  <si>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</si>
  <si>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</si>
  <si>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</si>
  <si>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</si>
  <si>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</si>
  <si>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</si>
  <si>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</si>
  <si>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</si>
  <si>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</si>
  <si>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</si>
  <si>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</si>
  <si>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</si>
  <si>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</si>
  <si>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</si>
  <si>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</si>
  <si>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</si>
  <si>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</si>
  <si>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</si>
  <si>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</si>
  <si>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</si>
  <si>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</si>
  <si>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</si>
  <si>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</si>
  <si>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</si>
  <si>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</si>
  <si>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</si>
  <si>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</si>
  <si>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</si>
  <si>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</si>
  <si>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</si>
  <si>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</si>
  <si>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</si>
  <si>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</si>
  <si>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</si>
  <si>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</si>
  <si>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</si>
  <si>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</si>
  <si>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</si>
  <si>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</si>
  <si>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</si>
  <si>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</si>
  <si>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</si>
  <si>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</si>
  <si>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</si>
  <si>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</si>
  <si>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</si>
  <si>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</si>
  <si>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</si>
  <si>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</si>
  <si>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</si>
  <si>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</si>
  <si>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</si>
  <si>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</si>
  <si>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</si>
  <si>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</si>
  <si>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</si>
  <si>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</si>
  <si>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</si>
  <si>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</si>
  <si>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</si>
  <si>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</si>
  <si>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</si>
  <si>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</si>
  <si>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</si>
  <si>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</si>
  <si>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</si>
  <si>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</si>
  <si>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</si>
  <si>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</si>
  <si>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</si>
  <si>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</si>
  <si>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</si>
  <si>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</si>
  <si>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</si>
  <si>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</si>
  <si>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</si>
  <si>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</si>
  <si>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</si>
  <si>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</si>
  <si>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</si>
  <si>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</si>
  <si>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</si>
  <si>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</si>
  <si>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</si>
  <si>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</si>
  <si>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</si>
  <si>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</si>
  <si>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</si>
  <si>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</si>
  <si>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</si>
  <si>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</si>
  <si>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</si>
  <si>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</si>
  <si>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</si>
  <si>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</si>
  <si>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</si>
  <si>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</si>
  <si>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</si>
  <si>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</si>
  <si>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</si>
  <si>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</si>
  <si>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</si>
  <si>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</si>
  <si>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</si>
  <si>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</si>
  <si>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</si>
  <si>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</si>
  <si>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</si>
  <si>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</si>
  <si>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</si>
  <si>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</si>
  <si>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</si>
  <si>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</si>
  <si>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</si>
  <si>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</si>
  <si>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</si>
  <si>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</si>
  <si>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</si>
  <si>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</si>
  <si>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</si>
  <si>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</si>
  <si>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</si>
  <si>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</si>
  <si>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</si>
  <si>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</si>
  <si>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</si>
  <si>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</si>
  <si>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</si>
  <si>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</si>
  <si>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</si>
  <si>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</si>
  <si>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</si>
  <si>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</si>
  <si>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</si>
  <si>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</si>
  <si>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</si>
  <si>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</si>
  <si>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</si>
  <si>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</si>
  <si>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</si>
  <si>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</si>
  <si>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</si>
  <si>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</si>
  <si>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</si>
  <si>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</si>
  <si>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</si>
  <si>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</si>
  <si>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</si>
  <si>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</si>
  <si>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</si>
  <si>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</si>
  <si>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</si>
  <si>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</si>
  <si>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</si>
  <si>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</si>
  <si>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</si>
  <si>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</si>
  <si>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</si>
  <si>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</si>
  <si>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</si>
  <si>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</si>
  <si>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</si>
  <si>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</si>
  <si>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</si>
  <si>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</si>
  <si>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</si>
  <si>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</si>
  <si>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</si>
  <si>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</si>
  <si>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</si>
  <si>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</si>
  <si>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</si>
  <si>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</si>
  <si>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</si>
  <si>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</si>
  <si>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</si>
  <si>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</si>
  <si>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</si>
  <si>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</si>
  <si>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</si>
  <si>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</si>
  <si>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</si>
  <si>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</si>
  <si>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</si>
  <si>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</si>
  <si>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</si>
  <si>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</si>
  <si>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</si>
  <si>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</si>
  <si>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</si>
  <si>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</si>
  <si>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</si>
  <si>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</si>
  <si>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</si>
  <si>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</si>
  <si>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</si>
  <si>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</si>
  <si>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</si>
  <si>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</si>
  <si>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</si>
  <si>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</si>
  <si>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</si>
  <si>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</si>
  <si>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</si>
  <si>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</si>
  <si>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</si>
  <si>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</si>
  <si>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</si>
  <si>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</si>
  <si>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</si>
  <si>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</si>
  <si>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</si>
  <si>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</si>
  <si>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</si>
  <si>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</si>
  <si>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</si>
  <si>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</si>
  <si>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</si>
  <si>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</si>
  <si>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</si>
  <si>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</si>
  <si>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</si>
  <si>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</si>
  <si>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</si>
  <si>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</si>
  <si>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</si>
  <si>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</si>
  <si>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</si>
  <si>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</si>
  <si>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</si>
  <si>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</si>
  <si>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</si>
  <si>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</si>
  <si>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</si>
  <si>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</si>
  <si>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</si>
  <si>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</si>
  <si>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</si>
  <si>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</si>
  <si>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</si>
  <si>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</si>
  <si>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</si>
  <si>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</si>
  <si>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</si>
  <si>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</si>
  <si>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</si>
  <si>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</si>
  <si>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</si>
  <si>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</si>
  <si>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</si>
  <si>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</si>
  <si>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</si>
  <si>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</si>
  <si>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</si>
  <si>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</si>
  <si>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</si>
  <si>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</si>
  <si>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</si>
  <si>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</si>
  <si>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</si>
  <si>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</si>
  <si>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</si>
  <si>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</si>
  <si>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</si>
  <si>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</si>
  <si>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</si>
  <si>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</si>
  <si>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</si>
  <si>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</si>
  <si>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</si>
  <si>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</si>
  <si>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</si>
  <si>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</si>
  <si>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</si>
  <si>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</si>
  <si>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</si>
  <si>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</si>
  <si>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</si>
  <si>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</si>
  <si>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</si>
  <si>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</si>
  <si>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</si>
  <si>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</si>
  <si>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</si>
  <si>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</si>
  <si>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</si>
  <si>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</si>
  <si>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</si>
  <si>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</si>
  <si>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</si>
  <si>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</si>
  <si>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</si>
  <si>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</si>
  <si>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</si>
  <si>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</si>
  <si>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</si>
  <si>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</si>
  <si>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</si>
  <si>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</si>
  <si>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</si>
  <si>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</si>
  <si>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</si>
  <si>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</si>
  <si>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</si>
  <si>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</si>
  <si>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</si>
  <si>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</si>
  <si>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</si>
  <si>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</si>
  <si>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</si>
  <si>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</si>
  <si>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</si>
  <si>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</si>
  <si>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</si>
  <si>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</si>
  <si>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</si>
  <si>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</si>
  <si>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</si>
  <si>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</si>
  <si>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</si>
  <si>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</si>
  <si>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</si>
  <si>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</si>
  <si>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</si>
  <si>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</si>
  <si>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</si>
  <si>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</si>
  <si>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</si>
  <si>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</si>
  <si>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</si>
  <si>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</si>
  <si>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</si>
  <si>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</si>
  <si>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</si>
  <si>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</si>
  <si>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</si>
  <si>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</si>
  <si>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</si>
  <si>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</si>
  <si>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</si>
  <si>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</si>
  <si>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</si>
  <si>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</si>
  <si>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</si>
  <si>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</si>
  <si>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</si>
  <si>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</si>
  <si>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</si>
  <si>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</si>
  <si>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</si>
  <si>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</si>
  <si>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</si>
  <si>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</si>
  <si>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</si>
  <si>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</si>
  <si>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</si>
  <si>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</si>
  <si>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</si>
  <si>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</si>
  <si>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</si>
  <si>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</si>
  <si>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</si>
  <si>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</si>
  <si>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</si>
  <si>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</si>
  <si>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</si>
  <si>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</si>
  <si>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</si>
  <si>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</si>
  <si>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</si>
  <si>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</si>
  <si>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</si>
  <si>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</si>
  <si>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</si>
  <si>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</si>
  <si>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</si>
  <si>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</si>
  <si>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</si>
  <si>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</si>
  <si>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</si>
  <si>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</si>
  <si>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</si>
  <si>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</si>
  <si>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</si>
  <si>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</si>
  <si>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</si>
  <si>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</si>
  <si>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</si>
  <si>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</si>
  <si>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</si>
  <si>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</si>
  <si>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</si>
  <si>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</si>
  <si>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</si>
  <si>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</si>
  <si>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</si>
  <si>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</si>
  <si>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</si>
  <si>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</si>
  <si>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</si>
  <si>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</si>
  <si>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</si>
  <si>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</si>
  <si>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</si>
  <si>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</si>
  <si>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</si>
  <si>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</si>
  <si>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</si>
  <si>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</si>
  <si>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</si>
  <si>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</si>
  <si>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</si>
  <si>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</si>
  <si>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</si>
  <si>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</si>
  <si>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</si>
  <si>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</si>
  <si>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</si>
  <si>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</si>
  <si>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</si>
  <si>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</si>
  <si>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</si>
  <si>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</si>
  <si>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</si>
  <si>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</si>
  <si>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</si>
  <si>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</si>
  <si>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</si>
  <si>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</si>
  <si>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</si>
  <si>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</si>
  <si>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</si>
  <si>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</si>
  <si>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</si>
  <si>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</si>
  <si>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</si>
  <si>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</si>
  <si>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</si>
  <si>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</si>
  <si>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</si>
  <si>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</si>
  <si>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</si>
  <si>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</si>
  <si>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</si>
  <si>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</si>
  <si>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</si>
  <si>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</si>
  <si>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</si>
  <si>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</si>
  <si>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</si>
  <si>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</si>
  <si>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</si>
  <si>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</si>
  <si>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</si>
  <si>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</si>
  <si>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</si>
  <si>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</si>
  <si>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</si>
  <si>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</si>
  <si>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</si>
  <si>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</si>
  <si>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</si>
  <si>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</si>
  <si>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</si>
  <si>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</si>
  <si>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</si>
  <si>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</si>
  <si>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</si>
  <si>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</si>
  <si>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</si>
  <si>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</si>
  <si>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</si>
  <si>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</si>
  <si>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</si>
  <si>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</si>
  <si>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</si>
  <si>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</si>
  <si>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</si>
  <si>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</si>
  <si>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</si>
  <si>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</si>
  <si>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</si>
  <si>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</si>
  <si>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</si>
  <si>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</si>
  <si>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</si>
  <si>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</si>
  <si>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</si>
  <si>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</si>
  <si>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</si>
  <si>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</si>
  <si>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</si>
  <si>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</si>
  <si>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</si>
  <si>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</si>
  <si>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</si>
  <si>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</si>
  <si>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</si>
  <si>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</si>
  <si>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</si>
  <si>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</si>
  <si>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</si>
  <si>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</si>
  <si>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</si>
  <si>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</si>
  <si>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</si>
  <si>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</si>
  <si>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</si>
  <si>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</si>
  <si>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</si>
  <si>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</si>
  <si>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</si>
  <si>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</si>
  <si>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</si>
  <si>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</si>
  <si>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</si>
  <si>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</si>
  <si>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</si>
  <si>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</si>
  <si>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</si>
  <si>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</si>
  <si>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</si>
  <si>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</si>
  <si>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</si>
  <si>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</si>
  <si>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</si>
  <si>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</si>
  <si>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</si>
  <si>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</si>
  <si>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</si>
  <si>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</si>
  <si>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</si>
  <si>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</si>
  <si>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</si>
  <si>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</si>
  <si>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</si>
  <si>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</si>
  <si>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</si>
  <si>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</si>
  <si>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</si>
  <si>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</si>
  <si>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</si>
  <si>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</si>
  <si>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</si>
  <si>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</si>
  <si>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</si>
  <si>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</si>
  <si>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</si>
  <si>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</si>
  <si>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</si>
  <si>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</si>
  <si>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</si>
  <si>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</si>
  <si>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</si>
  <si>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</si>
  <si>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</si>
  <si>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</si>
  <si>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</si>
  <si>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</si>
  <si>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</si>
  <si>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</si>
  <si>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</si>
  <si>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</si>
  <si>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</si>
  <si>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</si>
  <si>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</si>
  <si>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</si>
  <si>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</si>
  <si>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</si>
  <si>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</si>
  <si>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</si>
  <si>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</si>
  <si>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</si>
  <si>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</si>
  <si>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</si>
  <si>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</si>
  <si>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</si>
  <si>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</si>
  <si>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</si>
  <si>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</si>
  <si>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</si>
  <si>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</si>
  <si>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</si>
  <si>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</si>
  <si>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</si>
  <si>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</si>
  <si>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</si>
  <si>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</si>
  <si>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</si>
  <si>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</si>
  <si>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</si>
  <si>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</si>
  <si>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</si>
  <si>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</si>
  <si>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</si>
  <si>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</si>
  <si>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</si>
  <si>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</si>
  <si>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</si>
  <si>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</si>
  <si>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</si>
  <si>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</si>
  <si>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</si>
  <si>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</si>
  <si>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</si>
  <si>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</si>
  <si>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</si>
  <si>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</si>
  <si>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</si>
  <si>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</si>
  <si>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</si>
  <si>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</si>
  <si>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</si>
  <si>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</si>
  <si>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</si>
  <si>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</si>
  <si>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</si>
  <si>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</si>
  <si>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</si>
  <si>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</si>
  <si>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</si>
  <si>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</si>
  <si>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</si>
  <si>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</si>
  <si>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</si>
  <si>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</si>
  <si>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</si>
  <si>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</si>
  <si>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</si>
  <si>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</si>
  <si>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</si>
  <si>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</si>
  <si>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</si>
  <si>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</si>
  <si>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</si>
  <si>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</si>
  <si>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</si>
  <si>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</si>
  <si>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</si>
  <si>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</si>
  <si>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</si>
  <si>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</si>
  <si>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</si>
  <si>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</si>
  <si>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</si>
  <si>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</si>
  <si>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</si>
  <si>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</si>
  <si>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</si>
  <si>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</si>
  <si>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</si>
  <si>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</si>
  <si>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</si>
  <si>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</si>
  <si>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</si>
  <si>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</si>
  <si>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</si>
  <si>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</si>
  <si>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</si>
  <si>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</si>
  <si>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</si>
  <si>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</si>
  <si>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</si>
  <si>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</si>
  <si>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</si>
  <si>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</si>
  <si>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</si>
  <si>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</si>
  <si>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</si>
  <si>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</si>
  <si>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</si>
  <si>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</si>
  <si>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</si>
  <si>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</si>
  <si>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</si>
  <si>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</si>
  <si>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</si>
  <si>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</si>
  <si>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</si>
  <si>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</si>
  <si>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</si>
  <si>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</si>
  <si>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</si>
  <si>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</si>
  <si>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</si>
  <si>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</si>
  <si>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</si>
  <si>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</si>
  <si>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</si>
  <si>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</si>
  <si>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</si>
  <si>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</si>
  <si>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</si>
  <si>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</si>
  <si>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</si>
  <si>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</si>
  <si>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</si>
  <si>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</si>
  <si>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</si>
  <si>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</si>
  <si>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</si>
  <si>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</si>
  <si>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</si>
  <si>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</si>
  <si>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</si>
  <si>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</si>
  <si>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</si>
  <si>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</si>
  <si>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</si>
  <si>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</si>
  <si>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</si>
  <si>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</si>
  <si>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</si>
  <si>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</si>
  <si>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</si>
  <si>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</si>
  <si>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</si>
  <si>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</si>
  <si>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</si>
  <si>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</si>
  <si>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</si>
  <si>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</si>
  <si>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</si>
  <si>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</si>
  <si>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</si>
  <si>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</si>
  <si>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</si>
  <si>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</si>
  <si>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</si>
  <si>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</si>
  <si>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</si>
  <si>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</si>
  <si>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</si>
  <si>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</si>
  <si>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</si>
  <si>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</si>
  <si>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</si>
  <si>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</si>
  <si>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</si>
  <si>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</si>
  <si>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</si>
  <si>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</si>
  <si>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</si>
  <si>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</si>
  <si>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</si>
  <si>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</si>
  <si>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</si>
  <si>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</si>
  <si>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</si>
  <si>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</si>
  <si>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</si>
  <si>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</si>
  <si>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</si>
  <si>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</si>
  <si>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</si>
  <si>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</si>
  <si>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</si>
  <si>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</si>
  <si>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</si>
  <si>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</si>
  <si>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</si>
  <si>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</si>
  <si>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</si>
  <si>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</si>
  <si>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</si>
  <si>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</si>
  <si>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</si>
  <si>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</si>
  <si>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</si>
  <si>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</si>
  <si>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</si>
  <si>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</si>
  <si>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</si>
  <si>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</si>
  <si>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</si>
  <si>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</si>
  <si>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</si>
  <si>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</si>
  <si>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</si>
  <si>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</si>
  <si>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</si>
  <si>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</si>
  <si>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</si>
  <si>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</si>
  <si>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</si>
  <si>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</si>
  <si>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</si>
  <si>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</si>
  <si>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</si>
  <si>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</si>
  <si>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</si>
  <si>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</si>
  <si>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</si>
  <si>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</si>
  <si>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</si>
  <si>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</si>
  <si>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</si>
  <si>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</si>
  <si>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</si>
  <si>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</si>
  <si>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</si>
  <si>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</si>
  <si>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</si>
  <si>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</si>
  <si>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</si>
  <si>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</si>
  <si>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</si>
  <si>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</si>
  <si>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</si>
  <si>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</si>
  <si>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</si>
  <si>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</si>
  <si>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</si>
  <si>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</si>
  <si>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</si>
  <si>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</si>
  <si>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</si>
  <si>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</si>
  <si>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</si>
  <si>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</si>
  <si>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</si>
  <si>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</si>
  <si>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</si>
  <si>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</si>
  <si>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</si>
  <si>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</si>
  <si>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</si>
  <si>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</si>
  <si>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</si>
  <si>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</si>
  <si>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</si>
  <si>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</si>
  <si>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</si>
  <si>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</si>
  <si>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</si>
  <si>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</si>
  <si>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</si>
  <si>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</si>
  <si>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</si>
  <si>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</si>
  <si>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</si>
  <si>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</si>
  <si>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</si>
  <si>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</si>
  <si>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</si>
  <si>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</si>
  <si>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</si>
  <si>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</si>
  <si>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</si>
  <si>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</si>
  <si>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</si>
  <si>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</si>
  <si>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</si>
  <si>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</si>
  <si>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</si>
  <si>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</si>
  <si>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</si>
  <si>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</si>
  <si>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</si>
  <si>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</si>
  <si>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</si>
  <si>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</si>
  <si>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</si>
  <si>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</si>
  <si>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</si>
  <si>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</si>
  <si>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</si>
  <si>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</si>
  <si>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</si>
  <si>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</si>
  <si>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</si>
  <si>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</si>
  <si>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</si>
  <si>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</si>
  <si>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</si>
  <si>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</si>
  <si>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</si>
  <si>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</si>
  <si>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</si>
  <si>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</si>
  <si>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</si>
  <si>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</si>
  <si>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</si>
  <si>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</si>
  <si>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</si>
  <si>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</si>
  <si>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</si>
  <si>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</si>
  <si>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</si>
  <si>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</si>
  <si>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</si>
  <si>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</si>
  <si>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</si>
  <si>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</si>
  <si>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</si>
  <si>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</si>
  <si>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</si>
  <si>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</si>
  <si>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</si>
  <si>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</si>
  <si>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</si>
  <si>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</si>
  <si>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</si>
  <si>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</si>
  <si>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</si>
  <si>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</si>
  <si>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</si>
  <si>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</si>
  <si>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</si>
  <si>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</si>
  <si>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</si>
  <si>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</si>
  <si>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</si>
  <si>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</si>
  <si>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</si>
  <si>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</si>
  <si>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</si>
  <si>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</si>
  <si>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</si>
  <si>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</si>
  <si>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</si>
  <si>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</si>
  <si>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</si>
  <si>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</si>
  <si>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</si>
  <si>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</si>
  <si>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</si>
  <si>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</si>
  <si>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</si>
  <si>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</si>
  <si>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</si>
  <si>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</si>
  <si>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</si>
  <si>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</si>
  <si>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</si>
  <si>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</si>
  <si>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</si>
  <si>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</si>
  <si>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</si>
  <si>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</si>
  <si>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</si>
  <si>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</si>
  <si>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</si>
  <si>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</si>
  <si>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</si>
  <si>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</si>
  <si>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</si>
  <si>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</si>
  <si>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</si>
  <si>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</si>
  <si>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</si>
  <si>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</si>
  <si>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</si>
  <si>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</si>
  <si>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</si>
  <si>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</si>
  <si>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</si>
  <si>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</si>
  <si>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</si>
  <si>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</si>
  <si>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</si>
  <si>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</si>
  <si>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</si>
  <si>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</si>
  <si>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</si>
  <si>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</si>
  <si>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</si>
  <si>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</si>
  <si>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</si>
  <si>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</si>
  <si>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</si>
  <si>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</si>
  <si>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</si>
  <si>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</si>
  <si>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</si>
  <si>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</si>
  <si>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</si>
  <si>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</si>
  <si>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</si>
  <si>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</si>
  <si>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</si>
  <si>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</si>
  <si>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</si>
  <si>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</si>
  <si>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</si>
  <si>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</si>
  <si>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</si>
  <si>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</si>
  <si>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</si>
  <si>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</si>
  <si>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</si>
  <si>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</si>
  <si>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</si>
  <si>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</si>
  <si>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</si>
  <si>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</si>
  <si>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</si>
  <si>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</si>
  <si>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</si>
  <si>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</si>
  <si>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</si>
  <si>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</si>
  <si>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</si>
  <si>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</si>
  <si>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</si>
  <si>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</si>
  <si>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</si>
  <si>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</si>
  <si>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</si>
  <si>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</si>
  <si>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</si>
  <si>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</si>
  <si>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</si>
  <si>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</si>
  <si>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</si>
  <si>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</si>
  <si>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</si>
  <si>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</si>
  <si>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</si>
  <si>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</si>
  <si>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</si>
  <si>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</si>
  <si>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</si>
  <si>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</si>
  <si>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</si>
  <si>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</si>
  <si>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</si>
  <si>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</si>
  <si>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</si>
  <si>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</si>
  <si>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</si>
  <si>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</si>
  <si>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</si>
  <si>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</si>
  <si>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</si>
  <si>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</si>
  <si>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</si>
  <si>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</si>
  <si>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</si>
  <si>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</si>
  <si>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</si>
  <si>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</si>
  <si>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</si>
  <si>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</si>
  <si>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</si>
  <si>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</si>
  <si>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</si>
  <si>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</si>
  <si>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</si>
  <si>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</si>
  <si>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</si>
  <si>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</si>
  <si>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</si>
  <si>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</si>
  <si>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</si>
  <si>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</si>
  <si>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</si>
  <si>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</si>
  <si>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</si>
  <si>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</si>
  <si>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</si>
  <si>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</si>
  <si>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</si>
  <si>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</si>
  <si>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</si>
  <si>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</si>
  <si>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</si>
  <si>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</si>
  <si>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</si>
  <si>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</si>
  <si>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</si>
  <si>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</si>
  <si>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</si>
  <si>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</si>
  <si>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</si>
  <si>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</si>
  <si>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</si>
  <si>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</si>
  <si>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</si>
  <si>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</si>
  <si>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</si>
  <si>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</si>
  <si>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</si>
  <si>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</si>
  <si>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</si>
  <si>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</si>
  <si>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</si>
  <si>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</si>
  <si>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</si>
  <si>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</si>
  <si>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</si>
  <si>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</si>
  <si>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</si>
  <si>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</si>
  <si>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</si>
  <si>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</si>
  <si>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</si>
  <si>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</si>
  <si>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</si>
  <si>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</si>
  <si>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</si>
  <si>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</si>
  <si>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</si>
  <si>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</si>
  <si>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</si>
  <si>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</si>
  <si>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</si>
  <si>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</si>
  <si>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</si>
  <si>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</si>
  <si>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</si>
  <si>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</si>
  <si>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</si>
  <si>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</si>
  <si>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</si>
  <si>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</si>
  <si>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</si>
  <si>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</si>
  <si>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</si>
  <si>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</si>
  <si>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</si>
  <si>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</si>
  <si>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</si>
  <si>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</si>
  <si>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</si>
  <si>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</si>
  <si>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</si>
  <si>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</si>
  <si>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</si>
  <si>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</si>
  <si>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</si>
  <si>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</si>
  <si>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</si>
  <si>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</si>
  <si>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</si>
  <si>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</si>
  <si>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</si>
  <si>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</si>
  <si>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</si>
  <si>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</si>
  <si>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</si>
  <si>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</si>
  <si>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</si>
  <si>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</si>
  <si>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</si>
  <si>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</si>
  <si>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</si>
  <si>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</si>
  <si>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</si>
  <si>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</si>
  <si>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</si>
  <si>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</si>
  <si>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</si>
  <si>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</si>
  <si>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</si>
  <si>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</si>
  <si>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</si>
  <si>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</si>
  <si>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</si>
  <si>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</si>
  <si>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</si>
  <si>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</si>
  <si>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</si>
  <si>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</si>
  <si>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</si>
  <si>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</si>
  <si>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</si>
  <si>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</si>
  <si>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</si>
  <si>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</si>
  <si>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</si>
  <si>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</si>
  <si>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</si>
  <si>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</si>
  <si>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</si>
  <si>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</si>
  <si>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</si>
  <si>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</si>
  <si>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</si>
  <si>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</si>
  <si>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</si>
  <si>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</si>
  <si>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</si>
  <si>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</si>
  <si>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</si>
  <si>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</si>
  <si>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</si>
  <si>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</si>
  <si>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</si>
  <si>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</si>
  <si>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</si>
  <si>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</si>
  <si>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</si>
  <si>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</si>
  <si>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</si>
  <si>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</si>
  <si>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</si>
  <si>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</si>
  <si>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</si>
  <si>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</si>
  <si>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</si>
  <si>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</si>
  <si>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</si>
  <si>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</si>
  <si>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</si>
  <si>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</si>
  <si>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</si>
  <si>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</si>
  <si>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</si>
  <si>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</si>
  <si>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</si>
  <si>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</si>
  <si>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</si>
  <si>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</si>
  <si>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</si>
  <si>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</si>
  <si>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</si>
  <si>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</si>
  <si>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</si>
  <si>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</si>
  <si>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</si>
  <si>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</si>
  <si>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</si>
  <si>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</si>
  <si>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</si>
  <si>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</si>
  <si>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</si>
  <si>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</si>
  <si>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</si>
  <si>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</si>
  <si>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</si>
  <si>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</si>
  <si>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</si>
  <si>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</si>
  <si>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</si>
  <si>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</si>
  <si>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</si>
  <si>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</si>
  <si>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</si>
  <si>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</si>
  <si>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</si>
  <si>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</si>
  <si>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</si>
  <si>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</si>
  <si>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</si>
  <si>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</si>
  <si>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</si>
  <si>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</si>
  <si>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</si>
  <si>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</si>
  <si>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</si>
  <si>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</si>
  <si>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</si>
  <si>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</si>
  <si>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</si>
  <si>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</si>
  <si>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</si>
  <si>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</si>
  <si>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</si>
  <si>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</si>
  <si>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</si>
  <si>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</si>
  <si>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</si>
  <si>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</si>
  <si>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</si>
  <si>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</si>
  <si>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</si>
  <si>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</si>
  <si>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</si>
  <si>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</si>
  <si>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</si>
  <si>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</si>
  <si>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</si>
  <si>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</si>
  <si>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</si>
  <si>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</si>
  <si>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</si>
  <si>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</si>
  <si>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</si>
  <si>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</si>
  <si>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</si>
  <si>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</si>
  <si>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</si>
  <si>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</si>
  <si>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</si>
  <si>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</si>
  <si>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</si>
  <si>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</si>
  <si>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</si>
  <si>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</si>
  <si>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</si>
  <si>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</si>
  <si>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</si>
  <si>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</si>
  <si>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</si>
  <si>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</si>
  <si>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</si>
  <si>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</si>
  <si>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</si>
  <si>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</si>
  <si>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</si>
  <si>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</si>
  <si>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</si>
  <si>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</si>
  <si>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</si>
  <si>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</si>
  <si>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</si>
  <si>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</si>
  <si>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</si>
  <si>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</si>
  <si>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</si>
  <si>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</si>
  <si>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</si>
  <si>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</si>
  <si>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</si>
  <si>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</si>
  <si>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</si>
  <si>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</si>
  <si>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</si>
  <si>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</si>
  <si>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</si>
  <si>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</si>
  <si>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</si>
  <si>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</si>
  <si>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</si>
  <si>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</si>
  <si>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</si>
  <si>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</si>
  <si>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</si>
  <si>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</si>
  <si>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</si>
  <si>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</si>
  <si>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</si>
  <si>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</si>
  <si>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</si>
  <si>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</si>
  <si>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</si>
  <si>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</si>
  <si>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</si>
  <si>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</si>
  <si>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</si>
  <si>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</si>
  <si>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</si>
  <si>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</si>
  <si>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</si>
  <si>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</si>
  <si>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</si>
  <si>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</si>
  <si>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</si>
  <si>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</si>
  <si>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</si>
  <si>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</si>
  <si>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</si>
  <si>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</si>
  <si>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</si>
  <si>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</si>
  <si>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</si>
  <si>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</si>
  <si>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</si>
  <si>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</si>
  <si>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</si>
  <si>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</si>
  <si>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</si>
  <si>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</si>
  <si>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</si>
  <si>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</si>
  <si>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</si>
  <si>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</si>
  <si>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</si>
  <si>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</si>
  <si>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</si>
  <si>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</si>
  <si>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</si>
  <si>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</si>
  <si>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</si>
  <si>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</si>
  <si>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</si>
  <si>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</si>
  <si>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</si>
  <si>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</si>
  <si>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</si>
  <si>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</si>
  <si>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</si>
  <si>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</si>
  <si>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</si>
  <si>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</si>
  <si>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</si>
  <si>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</si>
  <si>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</si>
  <si>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</si>
  <si>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</si>
  <si>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</si>
  <si>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</si>
  <si>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</si>
  <si>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</si>
  <si>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</si>
  <si>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</si>
  <si>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</si>
  <si>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</si>
  <si>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</si>
  <si>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</si>
  <si>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</si>
  <si>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</si>
  <si>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</si>
  <si>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</si>
  <si>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</si>
  <si>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</si>
  <si>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</si>
  <si>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</si>
  <si>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</si>
  <si>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</si>
  <si>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</si>
  <si>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</si>
  <si>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</si>
  <si>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</si>
  <si>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</si>
  <si>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</si>
  <si>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</si>
  <si>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</si>
  <si>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</si>
  <si>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</si>
  <si>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</si>
  <si>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</si>
  <si>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</si>
  <si>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</si>
  <si>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</si>
  <si>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</si>
  <si>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</si>
  <si>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</si>
  <si>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</si>
  <si>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</si>
  <si>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</si>
  <si>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</si>
  <si>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</si>
  <si>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</si>
  <si>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</si>
  <si>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</si>
  <si>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</si>
  <si>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</si>
  <si>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</si>
  <si>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</si>
  <si>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</si>
  <si>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</si>
  <si>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</si>
  <si>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</si>
  <si>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</si>
  <si>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</si>
  <si>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</si>
  <si>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</si>
  <si>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</si>
  <si>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</si>
  <si>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</si>
  <si>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</si>
  <si>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</si>
  <si>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</si>
  <si>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</si>
  <si>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</si>
  <si>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</si>
  <si>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</si>
  <si>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</si>
  <si>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</si>
  <si>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</si>
  <si>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</si>
  <si>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</si>
  <si>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</si>
  <si>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</si>
  <si>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</si>
  <si>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</si>
  <si>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</si>
  <si>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</si>
  <si>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</si>
  <si>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</si>
  <si>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</si>
  <si>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</si>
  <si>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</si>
  <si>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</si>
  <si>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</si>
  <si>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</si>
  <si>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</si>
  <si>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</si>
  <si>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</si>
  <si>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</si>
  <si>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</si>
  <si>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</si>
  <si>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</si>
  <si>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</si>
  <si>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</si>
  <si>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</si>
  <si>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</si>
  <si>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</si>
  <si>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</si>
  <si>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</si>
  <si>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</si>
  <si>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</si>
  <si>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</si>
  <si>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</si>
  <si>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</si>
  <si>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</si>
  <si>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</si>
  <si>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</si>
  <si>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</si>
  <si>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</si>
  <si>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</si>
  <si>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</si>
  <si>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</si>
  <si>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</si>
  <si>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</si>
  <si>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</si>
  <si>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</si>
  <si>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</si>
  <si>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</si>
  <si>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</si>
  <si>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</si>
  <si>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</si>
  <si>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</si>
  <si>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</si>
  <si>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</si>
  <si>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</si>
  <si>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</si>
  <si>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</si>
  <si>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</si>
  <si>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</si>
  <si>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</si>
  <si>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</si>
  <si>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</si>
  <si>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</si>
  <si>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</si>
  <si>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</si>
  <si>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</si>
  <si>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</si>
  <si>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</si>
  <si>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</si>
  <si>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</si>
  <si>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</si>
  <si>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</si>
  <si>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</si>
  <si>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</si>
  <si>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</si>
  <si>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</si>
  <si>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</si>
  <si>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</si>
  <si>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</si>
  <si>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</si>
  <si>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</si>
  <si>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</si>
  <si>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</si>
  <si>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</si>
  <si>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</si>
  <si>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</si>
  <si>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</si>
  <si>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</si>
  <si>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</si>
  <si>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</si>
  <si>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</si>
  <si>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</si>
  <si>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</si>
  <si>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</si>
  <si>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</si>
  <si>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</si>
  <si>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</si>
  <si>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</si>
  <si>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</si>
  <si>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</si>
  <si>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</si>
  <si>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</si>
  <si>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</si>
  <si>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</si>
  <si>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</si>
  <si>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</si>
  <si>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</si>
  <si>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</si>
  <si>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</si>
  <si>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</si>
  <si>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</si>
  <si>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</si>
  <si>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</si>
  <si>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</si>
  <si>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</si>
  <si>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</si>
  <si>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</si>
  <si>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</si>
  <si>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</si>
  <si>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</si>
  <si>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</si>
  <si>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</si>
  <si>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</si>
  <si>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</si>
  <si>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</si>
  <si>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</si>
  <si>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</si>
  <si>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</si>
  <si>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</si>
  <si>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</si>
  <si>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</si>
  <si>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</si>
  <si>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</si>
  <si>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</si>
  <si>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</si>
  <si>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</si>
  <si>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</si>
  <si>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</si>
  <si>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</si>
  <si>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</si>
  <si>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</si>
  <si>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</si>
  <si>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</si>
  <si>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</si>
  <si>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</si>
  <si>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</si>
  <si>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</si>
  <si>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</si>
  <si>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</si>
  <si>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</si>
  <si>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</si>
  <si>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</si>
  <si>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</si>
  <si>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</si>
  <si>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</si>
  <si>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</si>
  <si>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</si>
  <si>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</si>
  <si>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</si>
  <si>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</si>
  <si>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</si>
  <si>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</si>
  <si>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</si>
  <si>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</si>
  <si>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</si>
  <si>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</si>
  <si>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</si>
  <si>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</si>
  <si>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</si>
  <si>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</si>
  <si>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</si>
  <si>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</si>
  <si>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</si>
  <si>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</si>
  <si>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</si>
  <si>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</si>
  <si>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</si>
  <si>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</si>
  <si>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</si>
  <si>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</si>
  <si>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</si>
  <si>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</si>
  <si>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</si>
  <si>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</si>
  <si>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</si>
  <si>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</si>
  <si>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</si>
  <si>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</si>
  <si>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</si>
  <si>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</si>
  <si>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</si>
  <si>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</si>
  <si>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</si>
  <si>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</si>
  <si>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</si>
  <si>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</si>
  <si>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</si>
  <si>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</si>
  <si>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</si>
  <si>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</si>
  <si>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</si>
  <si>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</si>
  <si>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</si>
  <si>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</si>
  <si>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</si>
  <si>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</si>
  <si>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</si>
  <si>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</si>
  <si>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</si>
  <si>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</si>
  <si>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</si>
  <si>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</si>
  <si>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</si>
  <si>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</si>
  <si>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</si>
  <si>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</si>
  <si>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</si>
  <si>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</si>
  <si>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</si>
  <si>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</si>
  <si>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</si>
  <si>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</si>
  <si>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</si>
  <si>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</si>
  <si>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</si>
  <si>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</si>
  <si>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</si>
  <si>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</si>
  <si>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</si>
  <si>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</si>
  <si>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</si>
  <si>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</si>
  <si>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</si>
  <si>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</si>
  <si>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</si>
  <si>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</si>
  <si>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</si>
  <si>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</si>
  <si>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</si>
  <si>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</si>
  <si>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</si>
  <si>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</si>
  <si>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</si>
  <si>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</si>
  <si>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</si>
  <si>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</si>
  <si>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</si>
  <si>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</si>
  <si>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</si>
  <si>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</si>
  <si>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</si>
  <si>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</si>
  <si>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</si>
  <si>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</si>
  <si>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</si>
  <si>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</si>
  <si>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</si>
  <si>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</si>
  <si>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</si>
  <si>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</si>
  <si>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</si>
  <si>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</si>
  <si>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</si>
  <si>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</si>
  <si>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</si>
  <si>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</si>
  <si>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</si>
  <si>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</si>
  <si>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</si>
  <si>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</si>
  <si>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</si>
  <si>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</si>
  <si>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</si>
  <si>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</si>
  <si>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</si>
  <si>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</si>
  <si>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</si>
  <si>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</si>
  <si>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</si>
  <si>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</si>
  <si>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</si>
  <si>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</si>
  <si>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</si>
  <si>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</si>
  <si>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</si>
  <si>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</si>
  <si>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</si>
  <si>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</si>
  <si>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</si>
  <si>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</si>
  <si>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</si>
  <si>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</si>
  <si>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</si>
  <si>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</si>
  <si>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</si>
  <si>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</si>
  <si>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</si>
  <si>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</si>
  <si>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</si>
  <si>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</si>
  <si>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</si>
  <si>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</si>
  <si>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</si>
  <si>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</si>
  <si>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</si>
  <si>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</si>
  <si>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</si>
  <si>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</si>
  <si>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</si>
  <si>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</si>
  <si>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</si>
  <si>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</si>
  <si>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</si>
  <si>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</si>
  <si>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</si>
  <si>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</si>
  <si>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</si>
  <si>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</si>
  <si>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</si>
  <si>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</si>
  <si>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</si>
  <si>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</si>
  <si>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</si>
  <si>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</si>
  <si>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</si>
  <si>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</si>
  <si>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</si>
  <si>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</si>
  <si>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</si>
  <si>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</si>
  <si>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</si>
  <si>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</si>
  <si>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</si>
  <si>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</si>
  <si>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</si>
  <si>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</si>
  <si>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</si>
  <si>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</si>
  <si>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</si>
  <si>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</si>
  <si>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</si>
  <si>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</si>
  <si>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</si>
  <si>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</si>
  <si>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</si>
  <si>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</si>
  <si>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</si>
  <si>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</si>
  <si>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</si>
  <si>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</si>
  <si>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</si>
  <si>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</si>
  <si>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</si>
  <si>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</si>
  <si>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</si>
  <si>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</si>
  <si>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</si>
  <si>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</si>
  <si>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</si>
  <si>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</si>
  <si>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</si>
  <si>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</si>
  <si>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</si>
  <si>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</si>
  <si>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</si>
  <si>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</si>
  <si>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</si>
  <si>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</si>
  <si>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</si>
  <si>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</si>
  <si>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</si>
  <si>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</si>
  <si>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</si>
  <si>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</si>
  <si>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</si>
  <si>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</si>
  <si>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</si>
  <si>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</si>
  <si>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</si>
  <si>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</si>
  <si>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</si>
  <si>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</si>
  <si>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</si>
  <si>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</si>
  <si>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</si>
  <si>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</si>
  <si>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</si>
  <si>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</si>
  <si>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</si>
  <si>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</si>
  <si>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</si>
  <si>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</si>
  <si>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</si>
  <si>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</si>
  <si>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</si>
  <si>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</si>
  <si>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</si>
  <si>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</si>
  <si>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</si>
  <si>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</si>
  <si>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</si>
  <si>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</si>
  <si>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</si>
  <si>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</si>
  <si>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</si>
  <si>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</si>
  <si>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</si>
  <si>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</si>
  <si>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</si>
  <si>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</si>
  <si>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</si>
  <si>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</si>
  <si>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</si>
  <si>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</si>
  <si>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</si>
  <si>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</si>
  <si>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</si>
  <si>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</si>
  <si>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</si>
  <si>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</si>
  <si>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</si>
  <si>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</si>
  <si>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</si>
  <si>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</si>
  <si>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</si>
  <si>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</si>
  <si>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</si>
  <si>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</si>
  <si>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</si>
  <si>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</si>
  <si>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</si>
  <si>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</si>
  <si>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</si>
  <si>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</si>
  <si>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</si>
  <si>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</si>
  <si>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</si>
  <si>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</si>
  <si>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</si>
  <si>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</si>
  <si>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</si>
  <si>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</si>
  <si>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</si>
  <si>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</si>
  <si>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</si>
  <si>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</si>
  <si>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</si>
  <si>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</si>
  <si>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</si>
  <si>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</si>
  <si>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</si>
  <si>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</si>
  <si>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</si>
  <si>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</si>
  <si>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</si>
  <si>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</si>
  <si>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</si>
  <si>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</si>
  <si>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</si>
  <si>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</si>
  <si>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</si>
  <si>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</si>
  <si>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</si>
  <si>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</si>
  <si>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</si>
  <si>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</si>
  <si>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</si>
  <si>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</si>
  <si>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</si>
  <si>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</si>
  <si>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</si>
  <si>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</si>
  <si>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</si>
  <si>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</si>
  <si>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</si>
  <si>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</si>
  <si>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</si>
  <si>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</si>
  <si>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</si>
  <si>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</si>
  <si>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</si>
  <si>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</si>
  <si>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</si>
  <si>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</si>
  <si>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</si>
  <si>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</si>
  <si>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</si>
  <si>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</si>
  <si>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</si>
  <si>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</si>
  <si>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</si>
  <si>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</si>
  <si>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</si>
  <si>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</si>
  <si>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</si>
  <si>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</si>
  <si>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</si>
  <si>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</si>
  <si>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</si>
  <si>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</si>
  <si>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</si>
  <si>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</si>
  <si>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</si>
  <si>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</si>
  <si>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</si>
  <si>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</si>
  <si>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</si>
  <si>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</si>
  <si>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</si>
  <si>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</si>
  <si>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</si>
  <si>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</si>
  <si>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</si>
  <si>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</si>
  <si>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</si>
  <si>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</si>
  <si>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</si>
  <si>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</si>
  <si>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</si>
  <si>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</si>
  <si>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</si>
  <si>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</si>
  <si>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</si>
  <si>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</si>
  <si>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</si>
  <si>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</si>
  <si>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</si>
  <si>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</si>
  <si>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</si>
  <si>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</si>
  <si>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</si>
  <si>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</si>
  <si>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</si>
  <si>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</si>
  <si>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</si>
  <si>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</si>
  <si>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</si>
  <si>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</si>
  <si>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</si>
  <si>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</si>
  <si>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</si>
  <si>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</si>
  <si>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</si>
  <si>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</si>
  <si>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</si>
  <si>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</si>
  <si>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</si>
  <si>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</si>
  <si>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</si>
  <si>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</si>
  <si>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</si>
  <si>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</si>
  <si>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</si>
  <si>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</si>
  <si>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</si>
  <si>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</si>
  <si>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</si>
  <si>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</si>
  <si>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</si>
  <si>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</si>
  <si>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</si>
  <si>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</si>
  <si>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</si>
  <si>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</si>
  <si>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</si>
  <si>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</si>
  <si>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</si>
  <si>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</si>
  <si>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</si>
  <si>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</si>
  <si>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</si>
  <si>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</si>
  <si>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</si>
  <si>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</si>
  <si>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</si>
  <si>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</si>
  <si>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</si>
  <si>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</si>
  <si>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</si>
  <si>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</si>
  <si>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</si>
  <si>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</si>
  <si>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</si>
  <si>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</si>
  <si>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</si>
  <si>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</si>
  <si>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</si>
  <si>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</si>
  <si>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</si>
  <si>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</si>
  <si>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</si>
  <si>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</si>
  <si>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</si>
  <si>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</si>
  <si>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</si>
  <si>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</si>
  <si>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</si>
  <si>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</si>
  <si>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</si>
  <si>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</si>
  <si>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</si>
  <si>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</si>
  <si>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</si>
  <si>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</si>
  <si>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</si>
  <si>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</si>
  <si>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</si>
  <si>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</si>
  <si>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</si>
  <si>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</si>
  <si>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</si>
  <si>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</si>
  <si>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</si>
  <si>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</si>
  <si>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</si>
  <si>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</si>
  <si>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</si>
  <si>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</si>
  <si>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</si>
  <si>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</si>
  <si>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</si>
  <si>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</si>
  <si>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</si>
  <si>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</si>
  <si>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</si>
  <si>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</si>
  <si>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</si>
  <si>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</si>
  <si>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</si>
  <si>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</si>
  <si>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</si>
  <si>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</si>
  <si>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</si>
  <si>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</si>
  <si>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</si>
  <si>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</si>
  <si>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</si>
  <si>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</si>
  <si>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</si>
  <si>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</si>
  <si>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</si>
  <si>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</si>
  <si>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</si>
  <si>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</si>
  <si>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</si>
  <si>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</si>
  <si>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</si>
  <si>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</si>
  <si>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</si>
  <si>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</si>
  <si>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</si>
  <si>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</si>
  <si>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</si>
  <si>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</si>
  <si>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</si>
  <si>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</si>
  <si>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</si>
  <si>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</si>
  <si>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</si>
  <si>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</si>
  <si>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</si>
  <si>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</si>
  <si>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</si>
  <si>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</si>
  <si>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</si>
  <si>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</si>
  <si>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</si>
  <si>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</si>
  <si>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</si>
  <si>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</si>
  <si>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</si>
  <si>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</si>
  <si>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</si>
  <si>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</si>
  <si>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</si>
  <si>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</si>
  <si>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</si>
  <si>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</si>
  <si>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</si>
  <si>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</si>
  <si>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</si>
  <si>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</si>
  <si>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</si>
  <si>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</si>
  <si>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</si>
  <si>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</si>
  <si>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</si>
  <si>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</si>
  <si>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</si>
  <si>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</si>
  <si>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</si>
  <si>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</si>
  <si>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</si>
  <si>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</si>
  <si>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</si>
  <si>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</si>
  <si>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</si>
  <si>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</si>
  <si>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</si>
  <si>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</si>
  <si>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</si>
  <si>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</si>
  <si>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</si>
  <si>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</si>
  <si>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</si>
  <si>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</si>
  <si>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</si>
  <si>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</si>
  <si>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</si>
  <si>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</si>
  <si>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</si>
  <si>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</si>
  <si>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</si>
  <si>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</si>
  <si>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</si>
  <si>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</si>
  <si>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</si>
  <si>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</si>
  <si>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</si>
  <si>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</si>
  <si>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</si>
  <si>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</si>
  <si>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</si>
  <si>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</si>
  <si>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</si>
  <si>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</si>
  <si>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</si>
  <si>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</si>
  <si>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</si>
  <si>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</si>
  <si>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</si>
  <si>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</si>
  <si>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</si>
  <si>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</si>
  <si>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</si>
  <si>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</si>
  <si>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</si>
  <si>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</si>
  <si>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</si>
  <si>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</si>
  <si>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</si>
  <si>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</si>
  <si>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</si>
  <si>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</si>
  <si>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</si>
  <si>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</si>
  <si>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</si>
  <si>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</si>
  <si>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</si>
  <si>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</si>
  <si>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</si>
  <si>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</si>
  <si>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</si>
  <si>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</si>
  <si>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</si>
  <si>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</si>
  <si>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</si>
  <si>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</si>
  <si>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</si>
  <si>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</si>
  <si>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</si>
  <si>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</si>
  <si>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</si>
  <si>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</si>
  <si>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</si>
  <si>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</si>
  <si>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</si>
  <si>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</si>
  <si>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</si>
  <si>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</si>
  <si>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</si>
  <si>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</si>
  <si>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</si>
  <si>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</si>
  <si>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</si>
  <si>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</si>
  <si>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</si>
  <si>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</si>
  <si>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</si>
  <si>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</si>
  <si>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</si>
  <si>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</si>
  <si>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</si>
  <si>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</si>
  <si>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</si>
  <si>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</si>
  <si>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</si>
  <si>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</si>
  <si>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</si>
  <si>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</si>
  <si>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</si>
  <si>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</si>
  <si>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</si>
  <si>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</si>
  <si>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</si>
  <si>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</si>
  <si>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</si>
  <si>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</si>
  <si>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</si>
  <si>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</si>
  <si>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</si>
  <si>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</si>
  <si>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</si>
  <si>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</si>
  <si>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</si>
  <si>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</si>
  <si>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</si>
  <si>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</si>
  <si>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</si>
  <si>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</si>
  <si>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</si>
  <si>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</si>
  <si>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</si>
  <si>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</si>
  <si>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</si>
  <si>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</si>
  <si>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</si>
  <si>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</si>
  <si>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</si>
  <si>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</si>
  <si>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</si>
  <si>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</si>
  <si>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</si>
  <si>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</si>
  <si>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</si>
  <si>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</si>
  <si>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</si>
  <si>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</si>
  <si>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</si>
  <si>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</si>
  <si>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</si>
  <si>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</si>
  <si>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</si>
  <si>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</si>
  <si>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</si>
  <si>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</si>
  <si>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</si>
  <si>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</si>
  <si>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</si>
  <si>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</si>
  <si>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</si>
  <si>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</si>
  <si>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</si>
  <si>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</si>
  <si>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</si>
  <si>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</si>
  <si>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</si>
  <si>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</si>
  <si>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</si>
  <si>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</si>
  <si>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</si>
  <si>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</si>
  <si>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</si>
  <si>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</si>
  <si>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</si>
  <si>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</si>
  <si>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</si>
  <si>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</si>
  <si>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</si>
  <si>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</si>
  <si>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</si>
  <si>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</si>
  <si>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</si>
  <si>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</si>
  <si>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</si>
  <si>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</si>
  <si>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</si>
  <si>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</si>
  <si>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</si>
  <si>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</si>
  <si>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</si>
  <si>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</si>
  <si>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</si>
  <si>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</si>
  <si>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</si>
  <si>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</si>
  <si>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</si>
  <si>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</si>
  <si>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</si>
  <si>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</si>
  <si>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</si>
  <si>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</si>
  <si>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</si>
  <si>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</si>
  <si>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</si>
  <si>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</si>
  <si>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</si>
  <si>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</si>
  <si>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</si>
  <si>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</si>
  <si>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</si>
  <si>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</si>
  <si>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</si>
  <si>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</si>
  <si>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</si>
  <si>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</si>
  <si>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</si>
  <si>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</si>
  <si>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</si>
  <si>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</si>
  <si>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</si>
  <si>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</si>
  <si>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</si>
  <si>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</si>
  <si>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</si>
  <si>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</si>
  <si>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</si>
  <si>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</si>
  <si>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</si>
  <si>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</si>
  <si>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</si>
  <si>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</si>
  <si>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</si>
  <si>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</si>
  <si>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</si>
  <si>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</si>
  <si>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</si>
  <si>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</si>
  <si>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</si>
  <si>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</si>
  <si>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</si>
  <si>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</si>
  <si>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</si>
  <si>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</si>
  <si>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</si>
  <si>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</si>
  <si>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</si>
  <si>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</si>
  <si>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</si>
  <si>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</si>
  <si>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</si>
  <si>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</si>
  <si>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</si>
  <si>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</si>
  <si>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</si>
  <si>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</si>
  <si>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</si>
  <si>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</si>
  <si>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</si>
  <si>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</si>
  <si>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</si>
  <si>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</si>
  <si>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</si>
  <si>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</si>
  <si>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</si>
  <si>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</si>
  <si>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</si>
  <si>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</si>
  <si>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</si>
  <si>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</si>
  <si>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</si>
  <si>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</si>
  <si>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</si>
  <si>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</si>
  <si>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</si>
  <si>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</si>
  <si>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</si>
  <si>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</si>
  <si>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</si>
  <si>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</si>
  <si>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</si>
  <si>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</si>
  <si>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</si>
  <si>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</si>
  <si>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</si>
  <si>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</si>
  <si>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</si>
  <si>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</si>
  <si>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</si>
  <si>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</si>
  <si>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</si>
  <si>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</si>
  <si>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</si>
  <si>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</si>
  <si>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</si>
  <si>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</si>
  <si>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</si>
  <si>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</si>
  <si>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</si>
  <si>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</si>
  <si>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</si>
  <si>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</si>
  <si>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</si>
  <si>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</si>
  <si>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</si>
  <si>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</si>
  <si>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</si>
  <si>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</si>
  <si>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</si>
  <si>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</si>
  <si>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</si>
  <si>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</si>
  <si>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</si>
  <si>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</si>
  <si>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</si>
  <si>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</si>
  <si>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</si>
  <si>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</si>
  <si>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</si>
  <si>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</si>
  <si>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</si>
  <si>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</si>
  <si>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</si>
  <si>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</si>
  <si>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</si>
  <si>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</si>
  <si>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</si>
  <si>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</si>
  <si>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</si>
  <si>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</si>
  <si>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</si>
  <si>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</si>
  <si>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</si>
  <si>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</si>
  <si>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</si>
  <si>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</si>
  <si>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</si>
  <si>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</si>
  <si>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</si>
  <si>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</si>
  <si>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</si>
  <si>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</si>
  <si>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</si>
  <si>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</si>
  <si>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</si>
  <si>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</si>
  <si>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</si>
  <si>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</si>
  <si>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</si>
  <si>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</si>
  <si>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</si>
  <si>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</si>
  <si>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</si>
  <si>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</si>
  <si>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</si>
  <si>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</si>
  <si>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</si>
  <si>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</si>
  <si>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</si>
  <si>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</si>
  <si>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</si>
  <si>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</si>
  <si>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</si>
  <si>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</si>
  <si>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</si>
  <si>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</si>
  <si>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</si>
  <si>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</si>
  <si>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</si>
  <si>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</si>
  <si>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</si>
  <si>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</si>
  <si>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</si>
  <si>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</si>
  <si>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</si>
  <si>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</si>
  <si>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</si>
  <si>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</si>
  <si>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</si>
  <si>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</si>
  <si>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</si>
  <si>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</si>
  <si>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</si>
  <si>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</si>
  <si>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</si>
  <si>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</si>
  <si>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</si>
  <si>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</si>
  <si>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</si>
  <si>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</si>
  <si>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</si>
  <si>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</si>
  <si>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</si>
  <si>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</si>
  <si>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</si>
  <si>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</si>
  <si>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</si>
  <si>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</si>
  <si>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</si>
  <si>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</si>
  <si>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</si>
  <si>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</si>
  <si>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</si>
  <si>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</si>
  <si>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</si>
  <si>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</si>
  <si>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</si>
  <si>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</si>
  <si>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</si>
  <si>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</si>
  <si>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</si>
  <si>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</si>
  <si>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</si>
  <si>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</si>
  <si>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</si>
  <si>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</si>
  <si>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</si>
  <si>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</si>
  <si>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</si>
  <si>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</si>
  <si>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</si>
  <si>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</si>
  <si>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</si>
  <si>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</si>
  <si>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</si>
  <si>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</si>
  <si>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</si>
  <si>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</si>
  <si>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</si>
  <si>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</si>
  <si>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</si>
  <si>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</si>
  <si>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</si>
  <si>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</si>
  <si>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</si>
  <si>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</si>
  <si>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</si>
  <si>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</si>
  <si>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</si>
  <si>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</si>
  <si>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</si>
  <si>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</si>
  <si>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</si>
  <si>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</si>
  <si>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</si>
  <si>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</si>
  <si>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</si>
  <si>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</si>
  <si>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</si>
  <si>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</si>
  <si>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</si>
  <si>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</si>
  <si>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</si>
  <si>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</si>
  <si>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</si>
  <si>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</si>
  <si>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</si>
  <si>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</si>
  <si>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</si>
  <si>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</si>
  <si>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</si>
  <si>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</si>
  <si>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</si>
  <si>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</si>
  <si>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</si>
  <si>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</si>
  <si>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</si>
  <si>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</si>
  <si>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</si>
  <si>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</si>
  <si>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</si>
  <si>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</si>
  <si>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</si>
  <si>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</si>
  <si>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</si>
  <si>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</si>
  <si>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</si>
  <si>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</si>
  <si>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</si>
  <si>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</si>
  <si>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</si>
  <si>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</si>
  <si>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</si>
  <si>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</si>
  <si>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</si>
  <si>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</si>
  <si>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</si>
  <si>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</si>
  <si>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</si>
  <si>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</si>
  <si>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</si>
  <si>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</si>
  <si>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</si>
  <si>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</si>
  <si>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</si>
  <si>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</si>
  <si>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</si>
  <si>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</si>
  <si>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</si>
  <si>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</si>
  <si>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</si>
  <si>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</si>
  <si>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</si>
  <si>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</si>
  <si>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</si>
  <si>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</si>
  <si>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</si>
  <si>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</si>
  <si>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</si>
  <si>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</si>
  <si>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</si>
  <si>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</si>
  <si>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</si>
  <si>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</si>
  <si>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</si>
  <si>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</si>
  <si>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</si>
  <si>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</si>
  <si>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</si>
  <si>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</si>
  <si>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</si>
  <si>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</si>
  <si>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</si>
  <si>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</si>
  <si>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</si>
  <si>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</si>
  <si>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</si>
  <si>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</si>
  <si>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</si>
  <si>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</si>
  <si>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</si>
  <si>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</si>
  <si>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</si>
  <si>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</si>
  <si>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</si>
  <si>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</si>
  <si>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</si>
  <si>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</si>
  <si>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</si>
  <si>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</si>
  <si>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</si>
  <si>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</si>
  <si>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</si>
  <si>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</si>
  <si>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</si>
  <si>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</si>
  <si>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</si>
  <si>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</si>
  <si>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</si>
  <si>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</si>
  <si>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</si>
  <si>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</si>
  <si>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</si>
  <si>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</si>
  <si>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</si>
  <si>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</si>
  <si>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</si>
  <si>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</si>
  <si>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</si>
  <si>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</si>
  <si>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</si>
  <si>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</si>
  <si>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</si>
  <si>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</si>
  <si>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</si>
  <si>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</si>
  <si>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</si>
  <si>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</si>
  <si>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</si>
  <si>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</si>
  <si>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</si>
  <si>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</si>
  <si>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</si>
  <si>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</si>
  <si>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</si>
  <si>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</si>
  <si>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</si>
  <si>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</si>
  <si>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</si>
  <si>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</si>
  <si>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</si>
  <si>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</si>
  <si>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</si>
  <si>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</si>
  <si>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</si>
  <si>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</si>
  <si>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</si>
  <si>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</si>
  <si>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</si>
  <si>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</si>
  <si>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</si>
  <si>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</si>
  <si>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</si>
  <si>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</si>
  <si>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</si>
  <si>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</si>
  <si>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</si>
  <si>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</si>
  <si>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</si>
  <si>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</si>
  <si>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</si>
  <si>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</si>
  <si>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</si>
  <si>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</si>
  <si>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</si>
  <si>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</si>
  <si>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</si>
  <si>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</si>
  <si>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</si>
  <si>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</si>
  <si>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</si>
  <si>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</si>
  <si>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</si>
  <si>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</si>
  <si>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</si>
  <si>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</si>
  <si>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</si>
  <si>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</si>
  <si>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</si>
  <si>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</si>
  <si>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</si>
  <si>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</si>
  <si>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</si>
  <si>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</si>
  <si>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</si>
  <si>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</si>
  <si>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</si>
  <si>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</si>
  <si>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</si>
  <si>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</si>
  <si>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</si>
  <si>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</si>
  <si>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</si>
  <si>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</si>
  <si>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</si>
  <si>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</si>
  <si>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</si>
  <si>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</si>
  <si>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</si>
  <si>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</si>
  <si>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</si>
  <si>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</si>
  <si>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</si>
  <si>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</si>
  <si>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</si>
  <si>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</si>
  <si>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</si>
  <si>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</si>
  <si>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</si>
  <si>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</si>
  <si>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</si>
  <si>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</si>
  <si>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</si>
  <si>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</si>
  <si>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</si>
  <si>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</si>
  <si>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</si>
  <si>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</si>
  <si>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</si>
  <si>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</si>
  <si>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</si>
  <si>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</si>
  <si>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</si>
  <si>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</si>
  <si>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</si>
  <si>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</si>
  <si>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</si>
  <si>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</si>
  <si>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</si>
  <si>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</si>
  <si>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</si>
  <si>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</si>
  <si>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</si>
  <si>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</si>
  <si>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</si>
  <si>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</si>
  <si>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</si>
  <si>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</si>
  <si>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</si>
  <si>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</si>
  <si>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</si>
  <si>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</si>
  <si>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</si>
  <si>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</si>
  <si>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</si>
  <si>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</si>
  <si>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</si>
  <si>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</si>
  <si>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</si>
  <si>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</si>
  <si>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</si>
  <si>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</si>
  <si>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</si>
  <si>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</si>
  <si>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</si>
  <si>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</si>
  <si>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</si>
  <si>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</si>
  <si>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</si>
  <si>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</si>
  <si>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</si>
  <si>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</si>
  <si>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</si>
  <si>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</si>
  <si>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</si>
  <si>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</si>
  <si>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</si>
  <si>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</si>
  <si>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</si>
  <si>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</si>
  <si>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</si>
  <si>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</si>
  <si>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</si>
  <si>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</si>
  <si>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</si>
  <si>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</si>
  <si>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</si>
  <si>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</si>
  <si>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</si>
  <si>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</si>
  <si>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</si>
  <si>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</si>
  <si>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</si>
  <si>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</si>
  <si>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</si>
  <si>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</si>
  <si>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</si>
  <si>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</si>
  <si>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</si>
  <si>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</si>
  <si>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</si>
  <si>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</si>
  <si>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</si>
  <si>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</si>
  <si>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</si>
  <si>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</si>
  <si>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</si>
  <si>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</si>
  <si>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</si>
  <si>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</si>
  <si>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</si>
  <si>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</si>
  <si>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</si>
  <si>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</si>
  <si>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</si>
  <si>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</si>
  <si>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</si>
  <si>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</si>
  <si>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</si>
  <si>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</si>
  <si>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</si>
  <si>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</si>
  <si>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</si>
  <si>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</si>
  <si>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</si>
  <si>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</si>
  <si>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</si>
  <si>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</si>
  <si>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</si>
  <si>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</si>
  <si>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</si>
  <si>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</si>
  <si>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</si>
  <si>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</si>
  <si>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</si>
  <si>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</si>
  <si>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</si>
  <si>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</si>
  <si>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</si>
  <si>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</si>
  <si>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</si>
  <si>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</si>
  <si>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</si>
  <si>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</si>
  <si>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</si>
  <si>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</si>
  <si>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</si>
  <si>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</si>
  <si>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</si>
  <si>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</si>
  <si>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</si>
  <si>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</si>
  <si>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</si>
  <si>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</si>
  <si>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</si>
  <si>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</si>
  <si>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</si>
  <si>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</si>
  <si>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</si>
  <si>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</si>
  <si>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</si>
  <si>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</si>
  <si>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</si>
  <si>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</si>
  <si>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</si>
  <si>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</si>
  <si>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</si>
  <si>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</si>
  <si>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</si>
  <si>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</si>
  <si>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</si>
  <si>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</si>
  <si>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</si>
  <si>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</si>
  <si>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</si>
  <si>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</si>
  <si>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</si>
  <si>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</si>
  <si>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</si>
  <si>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</si>
  <si>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</si>
  <si>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</si>
  <si>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</si>
  <si>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</si>
  <si>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</si>
  <si>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</si>
  <si>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</si>
  <si>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</si>
  <si>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</si>
  <si>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</si>
  <si>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</si>
  <si>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</si>
  <si>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</si>
  <si>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</si>
  <si>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</si>
  <si>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</si>
  <si>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</si>
  <si>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</si>
  <si>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</si>
  <si>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</si>
  <si>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</si>
  <si>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</si>
  <si>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</si>
  <si>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</si>
  <si>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</si>
  <si>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</si>
  <si>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</si>
  <si>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</si>
  <si>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</si>
  <si>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</si>
  <si>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</si>
  <si>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</si>
  <si>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</si>
  <si>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</si>
  <si>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</si>
  <si>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</si>
  <si>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</si>
  <si>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</si>
  <si>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</si>
  <si>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</si>
  <si>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</si>
  <si>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</si>
  <si>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</si>
  <si>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</si>
  <si>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</si>
  <si>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</si>
  <si>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</si>
  <si>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</si>
  <si>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</si>
  <si>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</si>
  <si>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</si>
  <si>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</si>
  <si>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</si>
  <si>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</si>
  <si>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</si>
  <si>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</si>
  <si>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</si>
  <si>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</si>
  <si>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</si>
  <si>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</si>
  <si>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</si>
  <si>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</si>
  <si>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</si>
  <si>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</si>
  <si>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</si>
  <si>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</si>
  <si>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</si>
  <si>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</si>
  <si>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</si>
  <si>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</si>
  <si>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</si>
  <si>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</si>
  <si>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</si>
  <si>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</si>
  <si>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</si>
  <si>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</si>
  <si>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</si>
  <si>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</si>
  <si>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</si>
  <si>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</si>
  <si>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</si>
  <si>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</si>
  <si>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</si>
  <si>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</si>
  <si>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</si>
  <si>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</si>
  <si>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</si>
  <si>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</si>
  <si>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</si>
  <si>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</si>
  <si>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</si>
  <si>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</si>
  <si>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</si>
  <si>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</si>
  <si>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</si>
  <si>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</si>
  <si>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</si>
  <si>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</si>
  <si>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</si>
  <si>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</si>
  <si>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</si>
  <si>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</si>
  <si>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</si>
  <si>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</si>
  <si>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</si>
  <si>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</si>
  <si>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</si>
  <si>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</si>
  <si>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</si>
  <si>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</si>
  <si>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</si>
  <si>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</si>
  <si>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</si>
  <si>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</si>
  <si>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</si>
  <si>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</si>
  <si>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</si>
  <si>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</si>
  <si>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</si>
  <si>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</si>
  <si>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</si>
  <si>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</si>
  <si>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</si>
  <si>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</si>
  <si>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</si>
  <si>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</si>
  <si>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</si>
  <si>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</si>
  <si>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</si>
  <si>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</si>
  <si>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</si>
  <si>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</si>
  <si>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</si>
  <si>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</si>
  <si>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</si>
  <si>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</si>
  <si>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</si>
  <si>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</si>
  <si>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</si>
  <si>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</si>
  <si>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</si>
  <si>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</si>
  <si>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</si>
  <si>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</si>
  <si>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</si>
  <si>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</si>
  <si>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</si>
  <si>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</si>
  <si>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</si>
  <si>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</si>
  <si>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</si>
  <si>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</si>
  <si>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</si>
  <si>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</si>
  <si>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</si>
  <si>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</si>
  <si>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</si>
  <si>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</si>
  <si>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</si>
  <si>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</si>
  <si>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</si>
  <si>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</si>
  <si>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</si>
  <si>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</si>
  <si>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</si>
  <si>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</si>
  <si>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</si>
  <si>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</si>
  <si>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</si>
  <si>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</si>
  <si>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</si>
  <si>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</si>
  <si>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</si>
  <si>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</si>
  <si>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</si>
  <si>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</si>
  <si>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</si>
  <si>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</si>
  <si>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</si>
  <si>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</si>
  <si>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</si>
  <si>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</si>
  <si>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</si>
  <si>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</si>
  <si>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</si>
  <si>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</si>
  <si>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</si>
  <si>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</si>
  <si>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</si>
  <si>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</si>
  <si>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</si>
  <si>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</si>
  <si>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</si>
  <si>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</si>
  <si>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</si>
  <si>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</si>
  <si>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</si>
  <si>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</si>
  <si>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</si>
  <si>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</si>
  <si>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</si>
  <si>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</si>
  <si>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</si>
  <si>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</si>
  <si>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</si>
  <si>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</si>
  <si>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</si>
  <si>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</si>
  <si>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</si>
  <si>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</si>
  <si>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</si>
  <si>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</si>
  <si>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</si>
  <si>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</si>
  <si>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</si>
  <si>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</si>
  <si>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</si>
  <si>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</si>
  <si>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</si>
  <si>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</si>
  <si>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</si>
  <si>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</si>
  <si>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</si>
  <si>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</si>
  <si>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</si>
  <si>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</si>
  <si>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</si>
  <si>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</si>
  <si>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</si>
  <si>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</si>
  <si>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</si>
  <si>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</si>
  <si>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</si>
  <si>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</si>
  <si>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</si>
  <si>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</si>
  <si>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</si>
  <si>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</si>
  <si>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</si>
  <si>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</si>
  <si>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</si>
  <si>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</si>
  <si>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</si>
  <si>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</si>
  <si>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</si>
  <si>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</si>
  <si>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</si>
  <si>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</si>
  <si>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</si>
  <si>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</si>
  <si>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</si>
  <si>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</si>
  <si>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</si>
  <si>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</si>
  <si>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</si>
  <si>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</si>
  <si>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</si>
  <si>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</si>
  <si>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</si>
  <si>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</si>
  <si>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</si>
  <si>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</si>
  <si>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</si>
  <si>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</si>
  <si>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</si>
  <si>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</si>
  <si>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</si>
  <si>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</si>
  <si>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</si>
  <si>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</si>
  <si>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</si>
  <si>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</si>
  <si>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</si>
  <si>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</si>
  <si>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</si>
  <si>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</si>
  <si>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</si>
  <si>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</si>
  <si>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</si>
  <si>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</si>
  <si>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</si>
  <si>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</si>
  <si>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</si>
  <si>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</si>
  <si>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</si>
  <si>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</si>
  <si>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</si>
  <si>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</si>
  <si>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</si>
  <si>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</si>
  <si>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</si>
  <si>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</si>
  <si>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</si>
  <si>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</si>
  <si>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</si>
  <si>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</si>
  <si>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</si>
  <si>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</si>
  <si>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</si>
  <si>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</si>
  <si>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</si>
  <si>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</si>
  <si>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</si>
  <si>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</si>
  <si>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</si>
  <si>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</si>
  <si>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</si>
  <si>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</si>
  <si>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</si>
  <si>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</si>
  <si>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</si>
  <si>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</si>
  <si>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</si>
  <si>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</si>
  <si>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</si>
  <si>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</si>
  <si>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</si>
  <si>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</si>
  <si>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</si>
  <si>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</si>
  <si>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</si>
  <si>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</si>
  <si>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</si>
  <si>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</si>
  <si>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</si>
  <si>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</si>
  <si>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</si>
  <si>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</si>
  <si>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</si>
  <si>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</si>
  <si>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</si>
  <si>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</si>
  <si>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</si>
  <si>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</si>
  <si>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</si>
  <si>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</si>
  <si>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</si>
  <si>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</si>
  <si>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</si>
  <si>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</si>
  <si>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</si>
  <si>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</si>
  <si>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</si>
  <si>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</si>
  <si>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</si>
  <si>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</si>
  <si>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</si>
  <si>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</si>
  <si>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</si>
  <si>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</si>
  <si>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</si>
  <si>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</si>
  <si>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</si>
  <si>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</si>
  <si>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</si>
  <si>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</si>
  <si>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</si>
  <si>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</si>
  <si>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</si>
  <si>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</si>
  <si>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</si>
  <si>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</si>
  <si>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</si>
  <si>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</si>
  <si>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</si>
  <si>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</si>
  <si>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</si>
  <si>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</si>
  <si>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</si>
  <si>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</si>
  <si>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</si>
  <si>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</si>
  <si>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</si>
  <si>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</si>
  <si>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</si>
  <si>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</si>
  <si>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</si>
  <si>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</si>
  <si>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</si>
  <si>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</si>
  <si>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</si>
  <si>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</si>
  <si>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</si>
  <si>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</si>
  <si>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</si>
  <si>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</si>
  <si>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</si>
  <si>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</si>
  <si>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</si>
  <si>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</si>
  <si>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</si>
  <si>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</si>
  <si>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</si>
  <si>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</si>
  <si>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</si>
  <si>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</si>
  <si>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</si>
  <si>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</si>
  <si>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</si>
  <si>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</si>
  <si>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</si>
  <si>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</si>
  <si>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</si>
  <si>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</si>
  <si>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</si>
  <si>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</si>
  <si>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</si>
  <si>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</si>
  <si>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</si>
  <si>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</si>
  <si>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</si>
  <si>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</si>
  <si>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</si>
  <si>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</si>
  <si>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</si>
  <si>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</si>
  <si>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</si>
  <si>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</si>
  <si>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</si>
  <si>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</si>
  <si>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</si>
  <si>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</si>
  <si>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</si>
  <si>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</si>
  <si>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</si>
  <si>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</si>
  <si>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</si>
  <si>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</si>
  <si>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</si>
  <si>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</si>
  <si>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</si>
  <si>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</si>
  <si>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</si>
  <si>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</si>
  <si>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</si>
  <si>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</si>
  <si>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</si>
  <si>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</si>
  <si>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</si>
  <si>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</si>
  <si>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</si>
  <si>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</si>
  <si>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</si>
  <si>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</si>
  <si>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</si>
  <si>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</si>
  <si>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</si>
  <si>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</si>
  <si>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</si>
  <si>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</si>
  <si>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</si>
  <si>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</si>
  <si>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</si>
  <si>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</si>
  <si>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</si>
  <si>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</si>
  <si>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</si>
  <si>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</si>
  <si>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</si>
  <si>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</si>
  <si>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</si>
  <si>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</si>
  <si>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</si>
  <si>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</si>
  <si>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</si>
  <si>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</si>
  <si>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</si>
  <si>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</si>
  <si>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</si>
  <si>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</si>
  <si>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</si>
  <si>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</si>
  <si>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</si>
  <si>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</si>
  <si>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</si>
  <si>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</si>
  <si>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</si>
  <si>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</si>
  <si>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</si>
  <si>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</si>
  <si>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</si>
  <si>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</si>
  <si>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</si>
  <si>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</si>
  <si>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</si>
  <si>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</si>
  <si>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</si>
  <si>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</si>
  <si>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</si>
  <si>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</si>
  <si>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</si>
  <si>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</si>
  <si>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</si>
  <si>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</si>
  <si>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</si>
  <si>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</si>
  <si>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</si>
  <si>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</si>
  <si>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</si>
  <si>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</si>
  <si>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</si>
  <si>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</si>
  <si>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</si>
  <si>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</si>
  <si>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</si>
  <si>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</si>
  <si>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</si>
  <si>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</si>
  <si>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</si>
  <si>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</si>
  <si>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</si>
  <si>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</si>
  <si>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</si>
  <si>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</si>
  <si>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</si>
  <si>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</si>
  <si>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</si>
  <si>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</si>
  <si>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</si>
  <si>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</si>
  <si>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</si>
  <si>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</si>
  <si>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</si>
  <si>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</si>
  <si>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</si>
  <si>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</si>
  <si>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</si>
  <si>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</si>
  <si>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</si>
  <si>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</si>
  <si>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</si>
  <si>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</si>
  <si>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</si>
  <si>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</si>
  <si>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</si>
  <si>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</si>
  <si>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</si>
  <si>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</si>
  <si>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</si>
  <si>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</si>
  <si>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</si>
  <si>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</si>
  <si>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</si>
  <si>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</si>
  <si>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</si>
  <si>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</si>
  <si>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</si>
  <si>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</si>
  <si>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</si>
  <si>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</si>
  <si>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</si>
  <si>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</si>
  <si>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</si>
  <si>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</si>
  <si>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</si>
  <si>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</si>
  <si>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</si>
  <si>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</si>
  <si>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</si>
  <si>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</si>
  <si>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</si>
  <si>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</si>
  <si>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</si>
  <si>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</si>
  <si>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</si>
  <si>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</si>
  <si>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</si>
  <si>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</si>
  <si>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</si>
  <si>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</si>
  <si>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</si>
  <si>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</si>
  <si>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</si>
  <si>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</si>
  <si>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</si>
  <si>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</si>
  <si>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</si>
  <si>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</si>
  <si>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</si>
  <si>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</si>
  <si>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</si>
  <si>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</si>
  <si>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</si>
  <si>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</si>
  <si>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</si>
  <si>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</si>
  <si>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</si>
  <si>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</si>
  <si>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</si>
  <si>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</si>
  <si>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</si>
  <si>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</si>
  <si>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</si>
  <si>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</si>
  <si>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</si>
  <si>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</si>
  <si>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</si>
  <si>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</si>
  <si>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</si>
  <si>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</si>
  <si>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</si>
  <si>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</si>
  <si>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</si>
  <si>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</si>
  <si>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</si>
  <si>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</si>
  <si>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</si>
  <si>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</si>
  <si>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</si>
  <si>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</si>
  <si>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</si>
  <si>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</si>
  <si>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</si>
  <si>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</si>
  <si>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</si>
  <si>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</si>
  <si>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</si>
  <si>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</si>
  <si>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</si>
  <si>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</si>
  <si>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</si>
  <si>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</si>
  <si>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</si>
  <si>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</si>
  <si>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</si>
  <si>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</si>
  <si>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</si>
  <si>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</si>
  <si>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</si>
  <si>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</si>
  <si>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</si>
  <si>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</si>
  <si>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</si>
  <si>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</si>
  <si>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</si>
  <si>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</si>
  <si>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</si>
  <si>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</si>
  <si>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</si>
  <si>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</si>
  <si>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</si>
  <si>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</si>
  <si>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</si>
  <si>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</si>
  <si>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</si>
  <si>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</si>
  <si>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</si>
  <si>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</si>
  <si>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</si>
  <si>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</si>
  <si>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</si>
  <si>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</si>
  <si>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</si>
  <si>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</si>
  <si>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</si>
  <si>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</si>
  <si>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</si>
  <si>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</si>
  <si>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</si>
  <si>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</si>
  <si>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</si>
  <si>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</si>
  <si>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</si>
  <si>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</si>
  <si>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</si>
  <si>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</si>
  <si>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</si>
  <si>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</si>
  <si>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</si>
  <si>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</si>
  <si>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</si>
  <si>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</si>
  <si>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</si>
  <si>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</si>
  <si>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</si>
  <si>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</si>
  <si>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</si>
  <si>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</si>
  <si>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</si>
  <si>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</si>
  <si>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</si>
  <si>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</si>
  <si>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</si>
  <si>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</si>
  <si>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</si>
  <si>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</si>
  <si>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</si>
  <si>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</si>
  <si>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</si>
  <si>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</si>
  <si>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</si>
  <si>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</si>
  <si>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</si>
  <si>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</si>
  <si>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</si>
  <si>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</si>
  <si>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</si>
  <si>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</si>
  <si>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</si>
  <si>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</si>
  <si>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</si>
  <si>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</si>
  <si>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</si>
  <si>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</si>
  <si>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</si>
  <si>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</si>
  <si>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</si>
  <si>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</si>
  <si>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</si>
  <si>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</si>
  <si>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</si>
  <si>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</si>
  <si>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</si>
  <si>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</si>
  <si>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</si>
  <si>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</si>
  <si>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</si>
  <si>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</si>
  <si>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</si>
  <si>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</si>
  <si>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</si>
  <si>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</si>
  <si>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</si>
  <si>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</si>
  <si>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</si>
  <si>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</si>
  <si>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</si>
  <si>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</si>
  <si>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</si>
  <si>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</si>
  <si>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</si>
  <si>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</si>
  <si>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</si>
  <si>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</si>
  <si>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</si>
  <si>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</si>
  <si>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</si>
  <si>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</si>
  <si>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</si>
  <si>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</si>
  <si>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</si>
  <si>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</si>
  <si>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</si>
  <si>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</si>
  <si>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</si>
  <si>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</si>
  <si>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</si>
  <si>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</si>
  <si>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</si>
  <si>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</si>
  <si>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</si>
  <si>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</si>
  <si>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</si>
  <si>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</si>
  <si>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</si>
  <si>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</si>
  <si>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</si>
  <si>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</si>
  <si>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</si>
  <si>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</si>
  <si>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</si>
  <si>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</si>
  <si>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</si>
  <si>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</si>
  <si>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</si>
  <si>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</si>
  <si>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</si>
  <si>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</si>
  <si>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</si>
  <si>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</si>
  <si>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</si>
  <si>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</si>
  <si>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</si>
  <si>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</si>
  <si>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</si>
  <si>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</si>
  <si>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</si>
  <si>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</si>
  <si>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</si>
  <si>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</si>
  <si>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</si>
  <si>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</si>
  <si>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</si>
  <si>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</si>
  <si>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</si>
  <si>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</si>
  <si>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</si>
  <si>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</si>
  <si>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</si>
  <si>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</si>
  <si>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</si>
  <si>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</si>
  <si>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</si>
  <si>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</si>
  <si>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</si>
  <si>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</si>
  <si>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</si>
  <si>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</si>
  <si>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</si>
  <si>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</si>
  <si>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</si>
  <si>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</si>
  <si>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</si>
  <si>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</si>
  <si>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</si>
  <si>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</si>
  <si>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</si>
  <si>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</si>
  <si>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</si>
  <si>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</si>
  <si>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</si>
  <si>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</si>
  <si>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</si>
  <si>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</si>
  <si>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</si>
  <si>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</si>
  <si>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</si>
  <si>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</si>
  <si>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</si>
  <si>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</si>
  <si>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</si>
  <si>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</si>
  <si>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</si>
  <si>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</si>
  <si>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</si>
  <si>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</si>
  <si>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</si>
  <si>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</si>
  <si>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</si>
  <si>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</si>
  <si>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</si>
  <si>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</si>
  <si>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</si>
  <si>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</si>
  <si>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</si>
  <si>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</si>
  <si>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</si>
  <si>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</si>
  <si>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</si>
  <si>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</si>
  <si>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</si>
  <si>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</si>
  <si>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</si>
  <si>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</si>
  <si>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</si>
  <si>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</si>
  <si>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</si>
  <si>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</si>
  <si>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</si>
  <si>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</si>
  <si>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</si>
  <si>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</si>
  <si>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</si>
  <si>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</si>
  <si>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</si>
  <si>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</si>
  <si>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</si>
  <si>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</si>
  <si>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</si>
  <si>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</si>
  <si>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</si>
  <si>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</si>
  <si>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</si>
  <si>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</si>
  <si>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</si>
  <si>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</si>
  <si>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</si>
  <si>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</si>
  <si>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</si>
  <si>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</si>
  <si>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</si>
  <si>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</si>
  <si>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</si>
  <si>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</si>
  <si>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</si>
  <si>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</si>
  <si>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</si>
  <si>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</si>
  <si>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</si>
  <si>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</si>
  <si>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</si>
  <si>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</si>
  <si>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</si>
  <si>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</si>
  <si>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</si>
  <si>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</si>
  <si>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</si>
  <si>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</si>
  <si>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</si>
  <si>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</si>
  <si>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</si>
  <si>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</si>
  <si>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</si>
  <si>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</si>
  <si>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</si>
  <si>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</si>
  <si>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</si>
  <si>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</si>
  <si>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</si>
  <si>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</si>
  <si>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</si>
  <si>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</si>
  <si>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</si>
  <si>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</si>
  <si>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</si>
  <si>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</si>
  <si>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</si>
  <si>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</si>
  <si>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</si>
  <si>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</si>
  <si>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</si>
  <si>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</si>
  <si>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</si>
  <si>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</si>
  <si>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</si>
  <si>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</si>
  <si>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</si>
  <si>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</si>
  <si>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</si>
  <si>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</si>
  <si>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</si>
  <si>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</si>
  <si>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</si>
  <si>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</si>
  <si>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</si>
  <si>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</si>
  <si>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</si>
  <si>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</si>
  <si>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</si>
  <si>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</si>
  <si>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</si>
  <si>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</si>
  <si>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</si>
  <si>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</si>
  <si>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</si>
  <si>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</si>
  <si>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</si>
  <si>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</si>
  <si>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</si>
  <si>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</si>
  <si>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</si>
  <si>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</si>
  <si>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</si>
  <si>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</si>
  <si>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</si>
  <si>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</si>
  <si>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</si>
  <si>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</si>
  <si>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</si>
  <si>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</si>
  <si>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</si>
  <si>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</si>
  <si>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</si>
  <si>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</si>
  <si>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</si>
  <si>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</si>
  <si>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</si>
  <si>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</si>
  <si>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</si>
  <si>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</si>
  <si>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</si>
  <si>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</si>
  <si>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</si>
  <si>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</si>
  <si>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</si>
  <si>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</si>
  <si>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</si>
  <si>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</si>
  <si>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</si>
  <si>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</si>
  <si>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</si>
  <si>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</si>
  <si>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</si>
  <si>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</si>
  <si>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</si>
  <si>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</si>
  <si>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</si>
  <si>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</si>
  <si>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</si>
  <si>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</si>
  <si>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</si>
  <si>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</si>
  <si>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</si>
  <si>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</si>
  <si>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</si>
  <si>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</si>
  <si>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</si>
  <si>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</si>
  <si>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</si>
  <si>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</si>
  <si>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</si>
  <si>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</si>
  <si>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</si>
  <si>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</si>
  <si>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</si>
  <si>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</si>
  <si>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</si>
  <si>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</si>
  <si>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</si>
  <si>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</si>
  <si>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</si>
  <si>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</si>
  <si>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</si>
  <si>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</si>
  <si>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</si>
  <si>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</si>
  <si>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</si>
  <si>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</si>
  <si>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</si>
  <si>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</si>
  <si>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</si>
  <si>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</si>
  <si>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</si>
  <si>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</si>
  <si>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</si>
  <si>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</si>
  <si>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</si>
  <si>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</si>
  <si>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</si>
  <si>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</si>
  <si>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</si>
  <si>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</si>
  <si>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</si>
  <si>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</si>
  <si>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</si>
  <si>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</si>
  <si>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</si>
  <si>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</si>
  <si>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</si>
  <si>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</si>
  <si>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</si>
  <si>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</si>
  <si>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</si>
  <si>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</si>
  <si>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</si>
  <si>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</si>
  <si>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</si>
  <si>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</si>
  <si>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</si>
  <si>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</si>
  <si>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</si>
  <si>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</si>
  <si>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</si>
  <si>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</si>
  <si>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</si>
  <si>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</si>
  <si>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</si>
  <si>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</si>
  <si>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</si>
  <si>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</si>
  <si>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</si>
  <si>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</si>
  <si>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</si>
  <si>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</si>
  <si>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</si>
  <si>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</si>
  <si>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</si>
  <si>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</si>
  <si>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</si>
  <si>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</si>
  <si>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</si>
  <si>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</si>
  <si>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</si>
  <si>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</si>
  <si>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</si>
  <si>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</si>
  <si>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</si>
  <si>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</si>
  <si>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</si>
  <si>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</si>
  <si>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</si>
  <si>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</si>
  <si>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</si>
  <si>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</si>
  <si>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</si>
  <si>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</si>
  <si>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</si>
  <si>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</si>
  <si>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</si>
  <si>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</si>
  <si>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</si>
  <si>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</si>
  <si>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</si>
  <si>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</si>
  <si>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</si>
  <si>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</si>
  <si>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</si>
  <si>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</si>
  <si>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</si>
  <si>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</si>
  <si>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</si>
  <si>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</si>
  <si>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</si>
  <si>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</si>
  <si>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</si>
  <si>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</si>
  <si>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</si>
  <si>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</si>
  <si>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</si>
  <si>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</si>
  <si>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</si>
  <si>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</si>
  <si>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</si>
  <si>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</si>
  <si>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</si>
  <si>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</si>
  <si>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</si>
  <si>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</si>
  <si>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</si>
  <si>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</si>
  <si>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</si>
  <si>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</si>
  <si>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</si>
  <si>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</si>
  <si>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</si>
  <si>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</si>
  <si>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</si>
  <si>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</si>
  <si>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</si>
  <si>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</si>
  <si>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</si>
  <si>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</si>
  <si>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</si>
  <si>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</si>
  <si>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</si>
  <si>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</si>
  <si>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</si>
  <si>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</si>
  <si>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</si>
  <si>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</si>
  <si>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</si>
  <si>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</si>
  <si>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</si>
  <si>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</si>
  <si>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</si>
  <si>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</si>
  <si>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</si>
  <si>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</si>
  <si>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</si>
  <si>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</si>
  <si>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</si>
  <si>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</si>
  <si>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</si>
  <si>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</si>
  <si>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</si>
  <si>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</si>
  <si>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</si>
  <si>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</si>
  <si>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</si>
  <si>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</si>
  <si>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</si>
  <si>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</si>
  <si>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</si>
  <si>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</si>
  <si>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</si>
  <si>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</si>
  <si>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</si>
  <si>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</si>
  <si>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</si>
  <si>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</si>
  <si>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</si>
  <si>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</si>
  <si>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</si>
  <si>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</si>
  <si>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</si>
  <si>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</si>
  <si>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</si>
  <si>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</si>
  <si>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</si>
  <si>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</si>
  <si>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</si>
  <si>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</si>
  <si>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</si>
  <si>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</si>
  <si>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</si>
  <si>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</si>
  <si>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</si>
  <si>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</si>
  <si>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</si>
  <si>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</si>
  <si>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</si>
  <si>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</si>
  <si>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</si>
  <si>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</si>
  <si>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</si>
  <si>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</si>
  <si>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</si>
  <si>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</si>
  <si>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</si>
  <si>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</si>
  <si>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</si>
  <si>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</si>
  <si>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</si>
  <si>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</si>
  <si>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</si>
  <si>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</si>
  <si>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</si>
  <si>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</si>
  <si>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</si>
  <si>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</si>
  <si>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</si>
  <si>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</si>
  <si>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</si>
  <si>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</si>
  <si>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</si>
  <si>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</si>
  <si>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</si>
  <si>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</si>
  <si>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</si>
  <si>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</si>
  <si>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</si>
  <si>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</si>
  <si>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</si>
  <si>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</si>
  <si>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</si>
  <si>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</si>
  <si>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</si>
  <si>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</si>
  <si>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</si>
  <si>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</si>
  <si>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</si>
  <si>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</si>
  <si>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</si>
  <si>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</si>
  <si>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</si>
  <si>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</si>
  <si>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</si>
  <si>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</si>
  <si>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</si>
  <si>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</si>
  <si>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</si>
  <si>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</si>
  <si>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</si>
  <si>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</si>
  <si>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</si>
  <si>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</si>
  <si>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</si>
  <si>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</si>
  <si>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</si>
  <si>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</si>
  <si>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</si>
  <si>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</si>
  <si>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</si>
  <si>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</si>
  <si>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</si>
  <si>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</si>
  <si>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</si>
  <si>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</si>
  <si>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</si>
  <si>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</si>
  <si>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</si>
  <si>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</si>
  <si>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</si>
  <si>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</si>
  <si>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</si>
  <si>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</si>
  <si>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</si>
  <si>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</si>
  <si>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</si>
  <si>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</si>
  <si>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</si>
  <si>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</si>
  <si>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</si>
  <si>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</si>
  <si>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</si>
  <si>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</si>
  <si>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</si>
  <si>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</si>
  <si>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</si>
  <si>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</si>
  <si>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</si>
  <si>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</si>
  <si>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</si>
  <si>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</si>
  <si>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</si>
  <si>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</si>
  <si>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</si>
  <si>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</si>
  <si>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</si>
  <si>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</si>
  <si>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</si>
  <si>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</si>
  <si>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</si>
  <si>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</si>
  <si>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</si>
  <si>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</si>
  <si>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</si>
  <si>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</si>
  <si>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</si>
  <si>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</si>
  <si>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</si>
  <si>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</si>
  <si>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</si>
  <si>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</si>
  <si>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</si>
  <si>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</si>
  <si>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</si>
  <si>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</si>
  <si>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</si>
  <si>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</si>
  <si>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</si>
  <si>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</si>
  <si>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</si>
  <si>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</si>
  <si>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</si>
  <si>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</si>
  <si>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</si>
  <si>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</si>
  <si>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</si>
  <si>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</si>
  <si>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</si>
  <si>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</si>
  <si>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</si>
  <si>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</si>
  <si>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</si>
  <si>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</si>
  <si>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</si>
  <si>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</si>
  <si>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</si>
  <si>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</si>
  <si>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</si>
  <si>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</si>
  <si>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</si>
  <si>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</si>
  <si>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</si>
  <si>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</si>
  <si>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</si>
  <si>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</si>
  <si>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</si>
  <si>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</si>
  <si>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</si>
  <si>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</si>
  <si>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</si>
  <si>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</si>
  <si>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</si>
  <si>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</si>
  <si>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</si>
  <si>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</si>
  <si>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</si>
  <si>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</si>
  <si>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</si>
  <si>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</si>
  <si>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</si>
  <si>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</si>
  <si>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</si>
  <si>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</si>
  <si>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</si>
  <si>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</si>
  <si>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</si>
  <si>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</si>
  <si>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</si>
  <si>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</si>
  <si>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</si>
  <si>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</si>
  <si>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</si>
  <si>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</si>
  <si>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</si>
  <si>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</si>
  <si>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</si>
  <si>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</si>
  <si>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</si>
  <si>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</si>
  <si>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</si>
  <si>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</si>
  <si>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</si>
  <si>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</si>
  <si>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</si>
  <si>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</si>
  <si>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</si>
  <si>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</si>
  <si>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</si>
  <si>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</si>
  <si>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</si>
  <si>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</si>
  <si>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</si>
  <si>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</si>
  <si>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</si>
  <si>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</si>
  <si>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</si>
  <si>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</si>
  <si>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</si>
  <si>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</si>
  <si>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</si>
  <si>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</si>
  <si>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</si>
  <si>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</si>
  <si>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</si>
  <si>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</si>
  <si>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</si>
  <si>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</si>
  <si>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</si>
  <si>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</si>
  <si>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</si>
  <si>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</si>
  <si>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</si>
  <si>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</si>
  <si>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</si>
  <si>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</si>
  <si>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</si>
  <si>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</si>
  <si>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</si>
  <si>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</si>
  <si>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</si>
  <si>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</si>
  <si>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</si>
  <si>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</si>
  <si>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</si>
  <si>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</si>
  <si>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</si>
  <si>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</si>
  <si>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</si>
  <si>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</si>
  <si>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</si>
  <si>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</si>
  <si>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</si>
  <si>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</si>
  <si>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</si>
  <si>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</si>
  <si>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</si>
  <si>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</si>
  <si>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</si>
  <si>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</si>
  <si>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</si>
  <si>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</si>
  <si>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</si>
  <si>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</si>
  <si>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</si>
  <si>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</si>
  <si>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</si>
  <si>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</si>
  <si>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</si>
  <si>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</si>
  <si>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</si>
  <si>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</si>
  <si>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</si>
  <si>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</si>
  <si>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</si>
  <si>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</si>
  <si>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</si>
  <si>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</si>
  <si>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</si>
  <si>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</si>
  <si>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</si>
  <si>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</si>
  <si>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</si>
  <si>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</si>
  <si>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</si>
  <si>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</si>
  <si>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</si>
  <si>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</si>
  <si>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</si>
  <si>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</si>
  <si>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</si>
  <si>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</si>
  <si>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</si>
  <si>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</si>
  <si>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</si>
  <si>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</si>
  <si>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</si>
  <si>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</si>
  <si>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</si>
  <si>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</si>
  <si>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</si>
  <si>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</si>
  <si>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</si>
  <si>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</si>
  <si>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</si>
  <si>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</si>
  <si>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</si>
  <si>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</si>
  <si>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</si>
  <si>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</si>
  <si>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</si>
  <si>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</si>
  <si>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</si>
  <si>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</si>
  <si>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</si>
  <si>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</si>
  <si>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</si>
  <si>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</si>
  <si>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</si>
  <si>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</si>
  <si>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</si>
  <si>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</si>
  <si>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</si>
  <si>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</si>
  <si>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</si>
  <si>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</si>
  <si>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</si>
  <si>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</si>
  <si>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</si>
  <si>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</si>
  <si>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</si>
  <si>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</si>
  <si>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</si>
  <si>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</si>
  <si>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</si>
  <si>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</si>
  <si>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</si>
  <si>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</si>
  <si>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</si>
  <si>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</si>
  <si>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</si>
  <si>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</si>
  <si>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</si>
  <si>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</si>
  <si>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</si>
  <si>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</si>
  <si>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</si>
  <si>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</si>
  <si>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</si>
  <si>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</si>
  <si>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</si>
  <si>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</si>
  <si>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</si>
  <si>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</si>
  <si>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</si>
  <si>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</si>
  <si>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</si>
  <si>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</si>
  <si>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</si>
  <si>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</si>
  <si>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</si>
  <si>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</si>
  <si>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</si>
  <si>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</si>
  <si>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</si>
  <si>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</si>
  <si>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</si>
  <si>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</si>
  <si>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</si>
  <si>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</si>
  <si>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</si>
  <si>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</si>
  <si>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</si>
  <si>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</si>
  <si>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</si>
  <si>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</si>
  <si>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</si>
  <si>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</si>
  <si>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</si>
  <si>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</si>
  <si>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</si>
  <si>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</si>
  <si>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</si>
  <si>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</si>
  <si>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</si>
  <si>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</si>
  <si>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</si>
  <si>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</si>
  <si>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</si>
  <si>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</si>
  <si>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</si>
  <si>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</si>
  <si>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</si>
  <si>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</si>
  <si>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</si>
  <si>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</si>
  <si>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</si>
  <si>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</si>
  <si>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</si>
  <si>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</si>
  <si>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</si>
  <si>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</si>
  <si>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</si>
  <si>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</si>
  <si>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</si>
  <si>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</si>
  <si>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</si>
  <si>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</si>
  <si>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</si>
  <si>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</si>
  <si>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</si>
  <si>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</si>
  <si>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</si>
  <si>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</si>
  <si>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</si>
  <si>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</si>
  <si>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</si>
  <si>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</si>
  <si>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</si>
  <si>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</si>
  <si>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</si>
  <si>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</si>
  <si>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</si>
  <si>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</si>
  <si>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</si>
  <si>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</si>
  <si>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</si>
  <si>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</si>
  <si>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</si>
  <si>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</si>
  <si>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</si>
  <si>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</si>
  <si>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</si>
  <si>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</si>
  <si>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</si>
  <si>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</si>
  <si>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</si>
  <si>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</si>
  <si>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</si>
  <si>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</si>
  <si>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</si>
  <si>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</si>
  <si>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</si>
  <si>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</si>
  <si>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</si>
  <si>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</si>
  <si>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</si>
  <si>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</si>
  <si>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</si>
  <si>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</si>
  <si>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</si>
  <si>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</si>
  <si>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</si>
  <si>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</si>
  <si>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</si>
  <si>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</si>
  <si>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</si>
  <si>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</si>
  <si>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</si>
  <si>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</si>
  <si>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</si>
  <si>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</si>
  <si>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</si>
  <si>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</si>
  <si>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</si>
  <si>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</si>
  <si>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</si>
  <si>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</si>
  <si>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</si>
  <si>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</si>
  <si>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</si>
  <si>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</si>
  <si>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</si>
  <si>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</si>
  <si>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</si>
  <si>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</si>
  <si>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</si>
  <si>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</si>
  <si>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</si>
  <si>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</si>
  <si>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</si>
  <si>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</si>
  <si>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</si>
  <si>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</si>
  <si>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</si>
  <si>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</si>
  <si>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</si>
  <si>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</si>
  <si>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</si>
  <si>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</si>
  <si>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</si>
  <si>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</si>
  <si>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</si>
  <si>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</si>
  <si>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</si>
  <si>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</si>
  <si>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</si>
  <si>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</si>
  <si>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</si>
  <si>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</si>
  <si>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</si>
  <si>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</si>
  <si>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</si>
  <si>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</si>
  <si>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</si>
  <si>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</si>
  <si>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</si>
  <si>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</si>
  <si>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</si>
  <si>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</si>
  <si>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</si>
  <si>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</si>
  <si>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</si>
  <si>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</si>
  <si>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</si>
  <si>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</si>
  <si>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</si>
  <si>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</si>
  <si>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</si>
  <si>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</si>
  <si>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</si>
  <si>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</si>
  <si>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</si>
  <si>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</si>
  <si>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</si>
  <si>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</si>
  <si>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</si>
  <si>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</si>
  <si>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</si>
  <si>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</si>
  <si>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</si>
  <si>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</si>
  <si>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</si>
  <si>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</si>
  <si>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</si>
  <si>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</si>
  <si>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</si>
  <si>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</si>
  <si>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</si>
  <si>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</si>
  <si>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</si>
  <si>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</si>
  <si>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</si>
  <si>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</si>
  <si>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</si>
  <si>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</si>
  <si>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</si>
  <si>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</si>
  <si>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</si>
  <si>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</si>
  <si>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</si>
  <si>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</si>
  <si>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</si>
  <si>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</si>
  <si>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</si>
  <si>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</si>
  <si>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</si>
  <si>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</si>
  <si>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</si>
  <si>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</si>
  <si>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</si>
  <si>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</si>
  <si>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</si>
  <si>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</si>
  <si>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</si>
  <si>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</si>
  <si>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</si>
  <si>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</si>
  <si>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</si>
  <si>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</si>
  <si>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</si>
  <si>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</si>
  <si>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</si>
  <si>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</si>
  <si>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</si>
  <si>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</si>
  <si>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</si>
  <si>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</si>
  <si>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</si>
  <si>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</si>
  <si>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</si>
  <si>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</si>
  <si>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</si>
  <si>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</si>
  <si>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</si>
  <si>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</si>
  <si>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</si>
  <si>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</si>
  <si>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</si>
  <si>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</si>
  <si>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</si>
  <si>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</si>
  <si>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</si>
  <si>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</si>
  <si>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</si>
  <si>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</si>
  <si>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</si>
  <si>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</si>
  <si>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</si>
  <si>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</si>
  <si>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</si>
  <si>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</si>
  <si>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</si>
  <si>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</si>
  <si>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</si>
  <si>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</si>
  <si>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</si>
  <si>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</si>
  <si>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</si>
  <si>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</si>
  <si>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</si>
  <si>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</si>
  <si>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</si>
  <si>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</si>
  <si>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</si>
  <si>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</si>
  <si>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</si>
  <si>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</si>
  <si>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</si>
  <si>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</si>
  <si>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</si>
  <si>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</si>
  <si>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</si>
  <si>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</si>
  <si>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</si>
  <si>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</si>
  <si>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</si>
  <si>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</si>
  <si>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</si>
  <si>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</si>
  <si>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</si>
  <si>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</si>
  <si>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</si>
  <si>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</si>
  <si>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</si>
  <si>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</si>
  <si>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</si>
  <si>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</si>
  <si>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</si>
  <si>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</si>
  <si>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</si>
  <si>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</si>
  <si>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</si>
  <si>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</si>
  <si>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</si>
  <si>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</si>
  <si>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</si>
  <si>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</si>
  <si>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</si>
  <si>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</si>
  <si>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</si>
  <si>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</si>
  <si>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</si>
  <si>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</si>
  <si>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</si>
  <si>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</si>
  <si>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</si>
  <si>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</si>
  <si>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</si>
  <si>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</si>
  <si>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</si>
  <si>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</si>
  <si>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</si>
  <si>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</si>
  <si>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</si>
  <si>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</si>
  <si>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</si>
  <si>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</si>
  <si>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</si>
  <si>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</si>
  <si>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</si>
  <si>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</si>
  <si>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</si>
  <si>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</si>
  <si>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</si>
  <si>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</si>
  <si>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</si>
  <si>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</si>
  <si>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</si>
  <si>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</si>
  <si>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</si>
  <si>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</si>
  <si>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</si>
  <si>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</si>
  <si>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</si>
  <si>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</si>
  <si>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</si>
  <si>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</si>
  <si>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</si>
  <si>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</si>
  <si>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</si>
  <si>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</si>
  <si>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</si>
  <si>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</si>
  <si>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</si>
  <si>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</si>
  <si>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</si>
  <si>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</si>
  <si>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</si>
  <si>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</si>
  <si>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</si>
  <si>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</si>
  <si>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</si>
  <si>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</si>
  <si>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</si>
  <si>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</si>
  <si>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</si>
  <si>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</si>
  <si>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</si>
  <si>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</si>
  <si>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</si>
  <si>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</si>
  <si>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</si>
  <si>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</si>
  <si>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</si>
  <si>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</si>
  <si>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</si>
  <si>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</si>
  <si>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</si>
  <si>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</si>
  <si>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</si>
  <si>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</si>
  <si>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</si>
  <si>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</si>
  <si>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</si>
  <si>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</si>
  <si>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</si>
  <si>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</si>
  <si>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</si>
  <si>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</si>
  <si>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</si>
  <si>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</si>
  <si>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</si>
  <si>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</si>
  <si>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</si>
  <si>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</si>
  <si>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</si>
  <si>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</si>
  <si>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</si>
  <si>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</si>
  <si>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</si>
  <si>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</si>
  <si>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</si>
  <si>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</si>
  <si>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</si>
  <si>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</si>
  <si>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</si>
  <si>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</si>
  <si>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</si>
  <si>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</si>
  <si>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</si>
  <si>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</si>
  <si>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</si>
  <si>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</si>
  <si>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</si>
  <si>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</si>
  <si>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</si>
  <si>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</si>
  <si>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</si>
  <si>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</si>
  <si>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</si>
  <si>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</si>
  <si>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</si>
  <si>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</si>
  <si>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</si>
  <si>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</si>
  <si>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</si>
  <si>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</si>
  <si>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</si>
  <si>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</si>
  <si>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</si>
  <si>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</si>
  <si>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</si>
  <si>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</si>
  <si>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</si>
  <si>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</si>
  <si>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</si>
  <si>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</si>
  <si>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</si>
  <si>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</si>
  <si>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</si>
  <si>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</si>
  <si>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</si>
  <si>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</si>
  <si>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</si>
  <si>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</si>
  <si>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</si>
  <si>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</si>
  <si>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</si>
  <si>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</si>
  <si>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</si>
  <si>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</si>
  <si>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</si>
  <si>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</si>
  <si>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</si>
  <si>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</si>
  <si>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</si>
  <si>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</si>
  <si>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</si>
  <si>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</si>
  <si>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</si>
  <si>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</si>
  <si>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</si>
  <si>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</si>
  <si>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</si>
  <si>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</si>
  <si>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</si>
  <si>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</si>
  <si>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</si>
  <si>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</si>
  <si>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</si>
  <si>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</si>
  <si>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</si>
  <si>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</si>
  <si>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</si>
  <si>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</si>
  <si>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</si>
  <si>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</si>
  <si>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</si>
  <si>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</si>
  <si>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</si>
  <si>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</si>
  <si>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</si>
  <si>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</si>
  <si>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</si>
  <si>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</si>
  <si>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</si>
  <si>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</si>
  <si>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</si>
  <si>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</si>
  <si>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</si>
  <si>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</si>
  <si>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</si>
  <si>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</si>
  <si>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</si>
  <si>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</si>
  <si>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</si>
  <si>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</si>
  <si>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</si>
  <si>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</si>
  <si>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</si>
  <si>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</si>
  <si>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</si>
  <si>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</si>
  <si>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</si>
  <si>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</si>
  <si>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</si>
  <si>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</si>
  <si>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</si>
  <si>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</si>
  <si>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</si>
  <si>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</si>
  <si>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</si>
  <si>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</si>
  <si>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</si>
  <si>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</si>
  <si>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</si>
  <si>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</si>
  <si>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</si>
  <si>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</si>
  <si>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</si>
  <si>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</si>
  <si>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</si>
  <si>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</si>
  <si>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</si>
  <si>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</si>
  <si>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</si>
  <si>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</si>
  <si>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</si>
  <si>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</si>
  <si>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</si>
  <si>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</si>
  <si>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</si>
  <si>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</si>
  <si>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</si>
  <si>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</si>
  <si>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</si>
  <si>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</si>
  <si>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</si>
  <si>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</si>
  <si>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</si>
  <si>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</si>
  <si>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</si>
  <si>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</si>
  <si>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</si>
  <si>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</si>
  <si>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</si>
  <si>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</si>
  <si>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</si>
  <si>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</si>
  <si>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</si>
  <si>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</si>
  <si>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</si>
  <si>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</si>
  <si>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</si>
  <si>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</si>
  <si>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</si>
  <si>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</si>
  <si>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</si>
  <si>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</si>
  <si>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</si>
  <si>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</si>
  <si>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</si>
  <si>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</si>
  <si>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</si>
  <si>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</si>
  <si>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</si>
  <si>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</si>
  <si>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</si>
  <si>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</si>
  <si>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</si>
  <si>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</si>
  <si>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</si>
  <si>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60 min</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</si>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</sst>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307.3458145833356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0.2383840277834679</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45970.294240509262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45970.294240509262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45970.294240509262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45970.294240509262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45970.294240509262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45970.294240509262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45970.294240509262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45970.294240509262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45970.294240509262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45970.294240509262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45970.294240509262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45970.294240509262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45970.294240509262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45970.294240509262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45970.294240509262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45970.294240509262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45970.294240509262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45970.294240509262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45970.294240509262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45970.294240509262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45970.294240509262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45970.294240509262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45970.294240509262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45970.294240509262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45970.294240509262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45970.294240509262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45970.294240509262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45970.294240509262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45970.294240509262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45970.294240509262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45970.294240509262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45970.294240509262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45970.294240509262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45970.294240509262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45970.294240509262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45970.294240509262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45970.294240509262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45970.294240509262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45970.294240509262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45970.294240509262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45970.294240509262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45970.294240509262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45970.294240509262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45970.294240509262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45970.294240509262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45970.294240509262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45970.294240509262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45970.294240509262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45970.294240509262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45970.294240509262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45970.294240509262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45970.294240509262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45970.294240509262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45970.294240509262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45970.294240509262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45970.294240509262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45970.294240509262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45970.294240509262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45970.294240509262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45970.294240509262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45970.294240509262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45970.294240509262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45970.294240509262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45970.294240509262</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45970.294240509262</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1" ca="1" si="0">IFERROR(NOW()-F3,"-")</f>
        <v>145.29440254630026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4</v>
      </c>
      <c r="D4" s="18" t="s">
        <v>22659</v>
      </c>
      <c r="E4" s="103" t="s">
        <v>39102</v>
      </c>
      <c r="F4" s="104">
        <v>45970.273009259261</v>
      </c>
      <c r="G4" s="105">
        <f t="shared" ca="1" si="0"/>
        <v>2.1231250000710133E-2</v>
      </c>
      <c r="H4" s="104">
        <v>45970.259120370371</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45970.294240509262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45970.294240509262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45970.294240509262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45970.294240509262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45970.294240509262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45970.294240509262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45970.294240509262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45970.294240509262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45970.294240509262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45970.294240509262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45970.294240509262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45970.294240509262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45970.294240509262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45970.294240509262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45970.294240509262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45970.294240509262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45970.294240509262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45970.294240509262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45970.294240509262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45970.294240509262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45970.294240509262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45970.294240509262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45970.294240509262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45970.294240509262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45970.294240509262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45970.294240509262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45970.294240509262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45970.294240509262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45970.294240509262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45970.294240509262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45970.294240509262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45970.294240509262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45970.294240509262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45970.294240509262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45970.294240509262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45970.294240509262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45970.294240509262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45970.294240509262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45970.294240509262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45970.294240509262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45970.294240509262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45970.294240509262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45970.294240509262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45970.294240509262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45970.294240509262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45970.294240509262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45970.294240509262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45970.294240509262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45970.294240509262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45970.294240509262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45970.294240509262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45970.294240509262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45970.294240509262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45970.294240509262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45970.294240509262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45970.294240509262</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45970.294240509262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45970.294240509262</v>
      </c>
      <c r="H3" s="22" t="s">
        <v>39109</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45970.294240509262</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45970.294240509262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45970.294240509262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45970.294240509262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45970.294240509262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45970.294240509262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45970.294240509262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45970.294240509262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45970.294240509262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45970.294240509262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45970.294240509262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45970.294240509262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45970.294240509262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45970.294240509262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45970.294240509262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45970.294240509262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45970.294240509262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45970.294240509262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45970.294240509262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45970.294240509262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45970.294240509262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45970.294240509262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45970.294240509262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45970.294240509262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45970.294240509262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45970.294240509262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45970.294240509262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45970.294240509262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45970.294240509262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45970.294240509262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45970.294240509262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45970.294240509262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45970.294240509262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45970.294240509262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45970.294240509262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45970.294240509262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45970.294240509262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45970.294240509262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45970.294240509262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45970.294240509262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45970.294240509262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45970.294240509262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45970.294240509262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45970.294240509262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45970.294240509262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45970.294240509262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45970.294240509262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45970.294240509262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45970.294240509262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45970.294240509262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45970.294240509262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45970.294240509262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45970.294240509262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45970.294240509262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45970.294240509262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45970.294240509262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45970.294240509262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45970.294240509262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45970.294240509262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45970.294240509262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45970.294240509262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45970.294240509262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45970.294240509262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45970.294240509262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45970.294240509262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45970.294240509262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45970.294240509262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45970.294240509262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45970.294240509262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45970.294240509262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45970.294240509262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45970.294240509262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45970.294240509262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45970.294240509262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45970.294240509262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45970.294240509262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45970.294240509262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45970.294240509262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45970.294240509262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45970.294240509262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45970.294240509262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45970.294240509262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45970.294240509262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45970.294240509262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45970.294240509262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45970.294240509262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45970.294240509262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45970.294240509262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45970.294240509262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45970.294240509262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45970.294240509262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45970.294240509262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45970.294240509262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45970.294240509262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45970.294240509262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45970.294240509262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45970.294240509262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45970.294240509262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45970.294240509262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45970.294240509262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45970.294240509262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45970.294240509262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45970.294240509262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45970.294240509262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45970.294240509262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45970.294240509262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45970.294240509262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45970.294240509262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45970.294240509262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45970.294240509262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45970.294240509262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45970.294240509262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45970.294240509262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45970.294240509262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45970.294240509262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45970.294240509262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45970.294240509262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45970.294240509262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45970.294240509262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45970.294240509262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45970.294240509262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45970.294240509262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45970.294240509262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45970.294240509262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45970.294240509262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45970.294240509262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45970.294240509262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45970.294240509262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45970.294240509262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45970.294240509262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45970.294240509262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45970.294240509262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45970.294240509262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45970.294240509262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45970.294240509262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45970.294240509262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45970.294240509262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45970.294240509262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45970.294240509262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45970.294240509262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45970.294240509262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45970.294240509262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45970.294240509262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45970.294240509262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45970.294240509262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45970.294240509262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45970.294240509262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45970.294240509262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45970.294240509262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45970.294240509262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45970.294240509262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45970.294240509262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45970.294240509262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45970.294240509262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45970.294240509262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45970.294240509262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45970.294240509262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45970.294240509262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45970.294240509262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45970.294240509262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45970.294240509262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45970.294240509262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45970.294240509262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45970.294240509262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45970.294240509262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45970.294240509262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45970.294240509262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45970.294240509262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45970.294240509262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45970.294240509262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45970.294240509262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45970.294240509262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45970.294240509262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45970.294240509262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45970.294240509262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45970.294240509262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45970.294240509262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45970.294240509262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45970.294240509262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45970.294240509262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45970.294240509262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45970.294240509262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45970.294240509262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45970.294240509262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45970.294240509262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45970.294240509262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45970.294240509262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45970.294240509262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45970.294240509262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45970.294240509262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45970.294240509262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45970.294240509262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45970.294240509262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45970.294240509262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45970.294240509262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45970.294240509262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45970.294240509262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45970.294240509262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45970.294240509262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45970.294240509262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45970.294240509262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45970.294240509262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45970.294240509262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45970.294240509262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45970.294240509262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45970.294240509262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45970.294240509262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45970.294240509262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45970.294240509262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45970.294240509262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45970.294240509262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45970.294240509262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45970.294240509262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45970.294240509262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45970.294240509262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45970.294240509262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45970.294240509262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45970.294240509262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45970.294240509262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45970.294240509262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45970.294240509262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45970.294240509262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45970.294240509262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45970.294240509262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45970.294240509262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45970.294240509262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45970.294240509262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45970.294240509262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45970.294240509262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45970.294240509262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45970.294240509262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45970.294240509262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45970.294240509262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45970.294240509262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45970.294240509262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45970.294240509262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45970.294240509262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45970.294240509262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45970.294240509262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45970.294240509262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45970.294240509262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45970.294240509262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45970.294240509262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45970.294240509262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45970.294240509262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45970.294240509262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45970.294240509262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45970.294240509262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45970.294240509262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45970.294240509262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45970.294240509262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45970.294240509262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45970.294240509262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45970.294240509262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45970.294240509262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45970.294240509262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45970.294240509262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45970.294240509262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45970.294240509262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45970.294240509262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45970.294240509262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45970.294240509262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45970.294240509262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45970.294240509262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45970.294240509262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45970.294240509262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45970.294240509262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45970.294240509262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45970.294240509262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45970.294240509262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45970.294240509262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45970.294240509262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45970.294240509262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45970.294240509262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45970.294240509262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45970.294240509262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45970.294240509262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45970.294240509262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45970.294240509262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45970.294240509262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45970.294240509262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45970.294240509262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45970.294240509262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45970.294240509262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45970.294240509262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45970.294240509262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45970.294240509262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45970.294240509262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45970.294240509262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45970.294240509262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45970.294240509262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45970.294240509262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45970.294240509262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45970.294240509262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45970.294240509262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45970.294240509262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45970.294240509262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45970.294240509262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45970.294240509262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45970.294240509262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45970.294240509262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45970.294240509262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45970.294240509262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45970.294240509262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45970.294240509262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45970.294240509262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45970.294240509262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45970.294240509262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45970.294240509262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45970.294240509262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45970.294240509262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45970.294240509262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45970.294240509262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45970.294240509262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45970.294240509262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45970.294240509262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45970.294240509262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45970.294240509262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45970.294240509262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45970.294240509262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45970.294240509262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45970.294240509262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45970.294240509262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45970.294240509262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45970.294240509262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45970.294240509262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45970.294240509262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45970.294240509262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45970.294240509262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45970.294240509262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45970.294240509262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45970.294240509262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45970.294240509262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45970.294240509262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45970.294240509262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45970.294240509262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45970.294240509262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45970.294240509262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45970.294240509262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45970.294240509262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45970.294240509262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45970.294240509262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45970.294240509262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45970.294240509262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45970.294240509262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45970.294240509262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45970.294240509262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45970.294240509262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45970.294240509262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45970.294240509262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45970.294240509262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45970.294240509262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45970.294240509262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45970.294240509262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45970.294240509262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45970.294240509262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45970.294240509262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45970.294240509262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45970.294240509262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45970.294240509262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45970.294240509262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45970.294240509262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45970.294240509262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45970.294240509262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45970.294240509262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45970.294240509262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45970.294240509262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45970.294240509262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45970.294240509262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45970.294240509262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45970.294240509262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45970.294240509262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45970.294240509262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45970.294240509262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45970.294240509262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45970.294240509262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45970.294240509262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45970.294240509262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45970.294240509262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45970.294240509262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45970.294240509262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45970.294240509262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45970.294240509262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45970.294240509262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45970.294240509262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45970.294240509262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45970.294240509262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45970.294240509262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45970.294240509262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45970.294240509262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45970.294240509262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45970.294240509262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45970.294240509262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45970.294240509262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45970.294240509262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45970.294240509262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45970.294240509262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45970.294240509262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45970.294240509262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45970.294240509262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45970.294240509262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45970.294240509262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45970.294240509262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45970.294240509262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45970.294240509262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45970.294240509262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45970.294240509262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45970.294240509262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45970.294240509262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45970.294240509262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45970.294240509262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45970.294240509262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45970.294240509262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45970.294240509262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45970.294240509262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45970.294240509262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45970.294240509262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45970.294240509262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45970.294240509262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45970.294240509262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45970.294240509262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45970.294240509262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45970.294240509262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45970.294240509262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45970.294240509262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45970.294240509262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45970.294240509262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45970.294240509262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45970.294240509262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45970.294240509262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45970.294240509262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45970.294240509262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45970.294240509262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45970.294240509262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45970.294240509262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45970.294240509262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45970.294240509262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45970.294240509262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45970.294240509262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45970.294240509262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45970.294240509262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45970.294240509262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45970.294240509262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45970.294240509262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45970.294240509262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45970.294240509262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45970.294240509262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45970.294240509262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45970.294240509262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45970.294240509262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45970.294240509262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45970.294240509262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45970.294240509262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45970.294240509262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45970.294240509262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45970.294240509262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45970.294240509262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45970.294240509262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45970.294240509262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45970.294240509262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45970.294240509262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45970.294240509262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45970.294240509262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45970.294240509262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45970.294240509262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45970.294240509262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45970.294240509262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45970.294240509262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45970.294240509262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45970.294240509262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45970.294240509262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45970.294240509262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45970.294240509262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45970.294240509262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45970.294240509262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45970.294240509262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45970.294240509262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45970.294240509262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45970.294240509262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45970.294240509262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45970.294240509262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45970.294240509262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45970.294240509262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45970.294240509262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45970.294240509262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45970.294240509262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45970.294240509262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45970.294240509262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45970.294240509262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45970.294240509262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45970.294240509262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45970.294240509262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45970.294240509262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45970.294240509262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45970.294240509262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45970.294240509262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45970.294240509262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45970.294240509262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45970.294240509262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45970.294240509262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45970.294240509262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45970.294240509262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45970.294240509262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45970.294240509262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45970.294240509262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45970.294240509262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45970.294240509262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45970.294240509262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45970.294240509262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45970.294240509262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45970.294240509262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45970.294240509262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45970.294240509262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45970.294240509262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45970.294240509262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45970.294240509262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45970.294240509262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45970.294240509262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45970.294240509262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45970.294240509262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45970.294240509262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45970.294240509262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45970.294240509262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45970.294240509262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45970.294240509262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45970.294240509262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45970.294240509262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45970.294240509262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45970.294240509262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45970.294240509262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45970.294240509262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45970.294240509262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45970.294240509262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45970.294240509262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45970.294240509262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45970.294240509262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45970.294240509262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45970.294240509262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45970.294240509262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45970.294240509262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45970.294240509262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45970.294240509262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45970.294240509262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45970.294240509262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45970.294240509262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45970.294240509262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45970.294240509262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45970.294240509262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45970.294240509262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45970.294240509262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45970.294240509262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45970.294240509262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45970.294240509262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45970.294240509262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45970.294240509262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45970.294240509262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45970.294240509262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45970.294240509262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45970.294240509262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45970.294240509262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45970.294240509262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45970.294240509262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45970.294240509262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45970.294240509262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45970.294240509262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45970.294240509262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45970.294240509262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45970.294240509262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45970.294240509262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45970.294240509262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45970.294240509262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45970.294240509262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45970.294240509262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45970.294240509262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45970.294240509262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45970.294240509262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45970.294240509262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45970.294240509262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45970.294240509262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45970.294240509262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45970.294240509262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45970.294240509262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45970.294240509262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45970.294240509262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45970.294240509262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45970.294240509262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45970.294240509262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45970.294240509262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45970.294240509262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45970.294240509262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45970.294240509262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45970.294240509262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45970.294240509262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45970.294240509262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45970.294240509262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45970.294240509262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45970.294240509262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45970.294240509262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45970.294240509262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45970.294240509262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45970.294240509262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45970.294240509262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45970.294240509262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45970.294240509262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45970.294240509262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45970.294240509262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45970.294240509262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45970.294240509262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45970.294240509262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45970.294240509262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45970.294240509262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45970.294240509262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45970.294240509262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45970.294240509262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45970.294240509262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45970.294240509262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45970.294240509262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45970.294240509262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45970.294240509262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45970.294240509262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45970.294240509262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45970.294240509262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45970.294240509262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45970.294240509262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45970.294240509262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45970.294240509262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45970.294240509262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45970.294240509262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45970.294240509262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45970.294240509262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45970.294240509262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45970.294240509262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45970.294240509262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45970.294240509262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45970.294240509262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45970.294240509262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45970.294240509262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45970.294240509262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45970.294240509262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45970.294240509262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45970.294240509262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45970.294240509262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45970.294240509262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45970.294240509262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45970.294240509262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45970.294240509262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45970.294240509262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45970.294240509262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45970.294240509262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45970.294240509262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45970.294240509262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45970.294240509262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45970.294240509262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45970.294240509262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45970.294240509262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45970.294240509262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45970.294240509262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45970.294240509262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45970.294240509262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45970.294240509262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45970.294240509262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45970.294240509262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45970.294240509262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45970.294240509262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45970.294240509262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45970.294240509262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45970.294240509262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45970.294240509262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45970.294240509262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45970.294240509262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45970.294240509262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45970.294240509262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45970.294240509262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45970.294240509262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45970.294240509262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45970.294240509262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45970.294240509262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45970.294240509262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45970.294240509262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45970.294240509262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45970.294240509262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45970.294240509262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45970.294240509262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45970.294240509262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45970.294240509262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45970.294240509262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45970.294240509262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45970.294240509262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45970.294240509262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45970.294240509262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45970.294240509262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45970.294240509262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45970.294240509262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45970.294240509262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45970.294240509262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45970.294240509262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45970.294240509262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45970.294240509262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45970.294240509262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45970.294240509262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45970.294240509262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45970.294240509262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45970.294240509262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45970.294240509262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45970.294240509262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45970.294240509262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45970.294240509262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45970.294240509262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45970.294240509262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45970.294240509262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45970.294240509262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45970.294240509262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45970.294240509262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45970.294240509262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45970.294240509262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45970.294240509262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45970.294240509262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45970.294240509262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45970.294240509262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45970.294240509262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45970.294240509262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45970.294240509262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45970.294240509262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45970.294240509262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45970.294240509262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45970.294240509262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45970.294240509262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45970.294240509262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45970.294240509262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45970.294240509262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45970.294240509262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45970.294240509262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45970.294240509262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45970.294240509262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45970.294240509262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45970.294240509262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45970.294240509262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45970.294240509262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45970.294240509262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45970.294240509262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45970.294240509262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45970.294240509262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45970.294240509262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45970.294240509262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45970.294240509262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45970.294240509262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45970.294240509262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45970.294240509262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45970.294240509262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45970.294240509262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45970.294240509262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45970.294240509262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45970.294240509262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45970.294240509262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45970.294240509262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45970.294240509262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45970.294240509262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45970.294240509262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45970.294240509262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45970.294240509262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45970.294240509262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45970.294240509262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45970.294240509262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45970.294240509262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45970.294240509262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45970.294240509262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45970.294240509262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45970.294240509262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45970.294240509262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45970.294240509262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45970.294240509262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45970.294240509262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45970.294240509262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45970.294240509262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45970.294240509262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45970.294240509262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45970.294240509262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45970.294240509262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45970.294240509262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45970.294240509262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45970.294240509262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45970.294240509262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45970.294240509262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45970.294240509262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45970.294240509262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45970.294240509262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45970.294240509262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45970.294240509262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45970.294240509262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45970.294240509262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45970.294240509262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45970.294240509262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45970.294240509262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45970.294240509262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45970.294240509262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45970.294240509262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45970.294240509262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45970.294240509262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45970.294240509262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45970.294240509262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45970.294240509262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45970.294240509262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45970.294240509262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45970.294240509262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45970.294240509262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45970.294240509262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45970.294240509262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45970.294240509262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45970.294240509262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45970.294240509262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45970.294240509262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45970.294240509262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45970.294240509262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45970.294240509262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45970.294240509262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45970.294240509262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45970.294240509262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45970.294240509262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45970.294240509262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45970.294240509262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45970.294240509262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45970.294240509262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45970.294240509262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45970.294240509262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45970.294240509262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45970.294240509262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45970.294240509262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45970.294240509262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45970.294240509262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45970.294240509262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45970.294240509262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45970.294240509262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45970.294240509262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45970.294240509262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45970.294240509262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45970.294240509262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45970.294240509262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45970.294240509262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45970.294240509262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45970.294240509262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45970.294240509262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45970.294240509262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45970.294240509262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45970.294240509262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45970.294240509262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45970.294240509262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45970.294240509262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45970.294240509262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45970.294240509262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45970.294240509262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45970.294240509262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45970.294240509262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45970.294240509262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45970.294240509262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45970.294240509262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45970.294240509262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45970.294240509262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45970.294240509262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45970.294240509262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45970.294240509262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45970.294240509262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45970.294240509262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45970.294240509262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45970.294240509262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45970.294240509262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45970.294240509262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45970.294240509262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45970.294240509262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45970.294240509262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45970.294240509262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45970.294240509262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45970.294240509262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45970.294240509262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45970.294240509262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45970.294240509262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45970.294240509262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45970.294240509262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45970.294240509262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45970.294240509262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45970.294240509262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45970.294240509262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45970.294240509262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45970.294240509262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45970.294240509262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45970.294240509262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45970.294240509262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45970.294240509262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45970.294240509262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45970.294240509262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45970.294240509262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45970.294240509262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45970.294240509262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45970.294240509262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45970.294240509262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45970.294240509262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45970.294240509262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45970.294240509262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45970.294240509262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45970.294240509262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45970.294240509262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45970.294240509262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45970.294240509262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45970.294240509262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45970.294240509262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45970.294240509262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45970.294240509262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45970.294240509262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45970.294240509262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45970.294240509262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45970.294240509262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45970.294240509262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45970.294240509262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45970.294240509262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45970.294240509262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45970.294240509262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45970.294240509262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45970.294240509262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45970.294240509262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45970.294240509262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45970.294240509262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45970.294240509262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45970.294240509262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45970.294240509262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45970.294240509262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45970.294240509262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45970.294240509262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45970.294240509262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45970.294240509262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45970.294240509262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45970.294240509262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45970.294240509262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45970.294240509262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45970.294240509262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45970.294240509262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45970.294240509262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45970.294240509262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45970.294240509262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45970.294240509262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45970.294240509262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45970.294240509262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45970.294240509262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45970.294240509262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45970.294240509262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45970.294240509262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45970.294240509262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45970.294240509262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45970.294240509262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45970.294240509262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45970.294240509262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45970.294240509262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45970.294240509262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45970.294240509262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45970.294240509262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45970.294240509262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45970.294240509262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45970.294240509262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45970.294240509262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45970.294240509262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45970.294240509262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45970.294240509262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45970.294240509262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45970.294240509262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45970.294240509262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45970.294240509262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45970.294240509262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45970.294240509262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45970.294240509262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45970.294240509262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45970.294240509262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45970.294240509262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45970.294240509262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45970.294240509262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45970.294240509262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45970.294240509262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45970.294240509262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45970.294240509262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45970.294240509262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45970.294240509262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45970.294240509262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45970.294240509262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45970.294240509262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45970.294240509262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45970.294240509262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45970.294240509262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45970.294240509262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45970.294240509262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45970.294240509262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45970.294240509262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45970.294240509262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45970.294240509262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45970.294240509262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45970.294240509262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45970.294240509262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45970.294240509262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45970.294240509262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45970.294240509262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45970.294240509262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45970.294240509262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45970.294240509262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45970.294240509262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45970.294240509262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45970.294240509262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45970.294240509262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45970.294240509262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45970.294240509262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45970.294240509262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45970.294240509262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45970.294240509262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45970.294240509262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45970.294240509262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45970.294240509262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45970.294240509262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45970.294240509262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45970.294240509262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45970.294240509262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45970.294240509262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45970.294240509262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45970.294240509262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45970.294240509262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45970.294240509262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45970.294240509262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45970.294240509262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45970.294240509262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45970.294240509262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45970.294240509262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45970.294240509262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45970.294240509262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45970.294240509262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45970.294240509262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45970.294240509262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45970.294240509262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45970.294240509262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45970.294240509262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45970.294240509262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45970.294240509262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45970.294240509262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45970.294240509262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45970.294240509262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45970.294240509262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45970.294240509262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45970.294240509262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45970.294240509262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45970.294240509262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45970.294240509262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45970.294240509262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45970.294240509262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45970.294240509262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45970.294240509262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45970.294240509262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45970.294240509262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45970.294240509262</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2" ca="1" si="0">IFERROR(NOW()-F2,"")</f>
        <v>266.81352291666553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39113</v>
      </c>
      <c r="E3" s="95" t="s">
        <v>39021</v>
      </c>
      <c r="F3" s="96">
        <v>45970.011805555558</v>
      </c>
      <c r="G3" s="136">
        <f t="shared" ca="1" si="0"/>
        <v>0.2824349537040689</v>
      </c>
      <c r="H3" s="96">
        <v>45969.976643518516</v>
      </c>
      <c r="I3" s="135" t="str">
        <f>IFERROR(VLOOKUP(D3,DB!A:F,6,0),"")</f>
        <v>Generator-SG</v>
      </c>
      <c r="J3" s="135" t="str">
        <f>IFERROR(VLOOKUP(D3,DB!A:G,7,0),"")</f>
        <v>Good</v>
      </c>
      <c r="K3" s="98" t="s">
        <v>39114</v>
      </c>
      <c r="L3" s="92" t="str">
        <f>IFERROR(VLOOKUP(D3,DB!A:I,9,0),"")</f>
        <v>Latis</v>
      </c>
    </row>
    <row r="4" spans="1:16" ht="15" customHeight="1">
      <c r="A4" s="135" t="s">
        <v>39115</v>
      </c>
      <c r="B4" s="135" t="str">
        <f>IFERROR(VLOOKUP(D4,DB!A:K,11,0),"")</f>
        <v>R4</v>
      </c>
      <c r="C4" s="94">
        <v>4</v>
      </c>
      <c r="D4" s="92" t="s">
        <v>39116</v>
      </c>
      <c r="E4" s="95" t="s">
        <v>39021</v>
      </c>
      <c r="F4" s="96">
        <v>45970.05</v>
      </c>
      <c r="G4" s="136">
        <f t="shared" ca="1" si="0"/>
        <v>0.24424050925881602</v>
      </c>
      <c r="H4" s="96">
        <v>45970.066770833335</v>
      </c>
      <c r="I4" s="135" t="str">
        <f>IFERROR(VLOOKUP(D4,DB!A:F,6,0),"")</f>
        <v>Generator-DG</v>
      </c>
      <c r="J4" s="135" t="str">
        <f>IFERROR(VLOOKUP(D4,DB!A:G,7,0),"")</f>
        <v>Good</v>
      </c>
      <c r="K4" s="98" t="s">
        <v>39117</v>
      </c>
      <c r="L4" s="92" t="str">
        <f>IFERROR(VLOOKUP(D4,DB!A:I,9,0),"")</f>
        <v>Latis</v>
      </c>
    </row>
    <row r="5" spans="1:16" ht="15" customHeight="1">
      <c r="A5" s="135" t="s">
        <v>39118</v>
      </c>
      <c r="B5" s="135" t="str">
        <f>IFERROR(VLOOKUP(D5,DB!A:K,11,0),"")</f>
        <v>R4</v>
      </c>
      <c r="C5" s="94">
        <v>1</v>
      </c>
      <c r="D5" s="92" t="s">
        <v>36222</v>
      </c>
      <c r="E5" s="95" t="s">
        <v>39021</v>
      </c>
      <c r="F5" s="96">
        <v>45970.239583333336</v>
      </c>
      <c r="G5" s="136">
        <f t="shared" ca="1" si="0"/>
        <v>5.4657175925967749E-2</v>
      </c>
      <c r="H5" s="96">
        <v>45970.233518518522</v>
      </c>
      <c r="I5" s="135" t="str">
        <f>IFERROR(VLOOKUP(D5,DB!A:F,6,0),"")</f>
        <v>Generator-SG</v>
      </c>
      <c r="J5" s="135" t="str">
        <f>IFERROR(VLOOKUP(D5,DB!A:G,7,0),"")</f>
        <v>Vandalized</v>
      </c>
      <c r="K5" s="98" t="s">
        <v>39119</v>
      </c>
      <c r="L5" s="92" t="str">
        <f>IFERROR(VLOOKUP(D5,DB!A:I,9,0),"")</f>
        <v>Latis</v>
      </c>
    </row>
    <row r="6" spans="1:16" ht="15" customHeight="1">
      <c r="A6" s="135"/>
      <c r="B6" s="135" t="str">
        <f>IFERROR(VLOOKUP(D6,DB!A:K,11,0),"")</f>
        <v/>
      </c>
      <c r="C6" s="94"/>
      <c r="D6" s="92"/>
      <c r="E6" s="95"/>
      <c r="F6" s="96"/>
      <c r="G6" s="136">
        <f t="shared" ca="1" si="0"/>
        <v>45970.294240509262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45970.294240509262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45970.294240509262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45970.294240509262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45970.294240509262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45970.294240509262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45970.294240509262</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45970.294240509262</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ca="1">IFERROR(NOW()-F14,"")</f>
        <v>45970.294240509262</v>
      </c>
      <c r="H14" s="96"/>
      <c r="I14" s="135"/>
      <c r="J14" s="135"/>
      <c r="K14" s="98"/>
      <c r="L14" s="92"/>
    </row>
    <row r="15" spans="1:16" ht="15" customHeight="1">
      <c r="A15" s="135"/>
      <c r="B15" s="135"/>
      <c r="C15" s="94"/>
      <c r="D15" s="92"/>
      <c r="E15" s="95"/>
      <c r="F15" s="96"/>
      <c r="G15" s="136">
        <f ca="1">IFERROR(NOW()-F15,"")</f>
        <v>45970.294240509262</v>
      </c>
      <c r="H15" s="96"/>
      <c r="I15" s="135"/>
      <c r="J15" s="135"/>
      <c r="K15" s="98"/>
      <c r="L15" s="92"/>
    </row>
    <row r="16" spans="1:16" ht="15" customHeight="1">
      <c r="A16" s="135"/>
      <c r="B16" s="135" t="str">
        <f>IFERROR(VLOOKUP(D16,DB!A:K,11,0),"")</f>
        <v/>
      </c>
      <c r="C16" s="94"/>
      <c r="D16" s="92"/>
      <c r="E16" s="95"/>
      <c r="F16" s="96"/>
      <c r="G16" s="136">
        <f t="shared" ca="1" si="1"/>
        <v>45970.294240509262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45970.294240509262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45970.294240509262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45970.294240509262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45970.294240509262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45970.294240509262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45970.294240509262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45970.294240509262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45970.294240509262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45970.294240509262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45970.294240509262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45970.294240509262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45970.294240509262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45970.294240509262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45970.294240509262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45970.294240509262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45970.294240509262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45970.294240509262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45970.294240509262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45970.294240509262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45970.294240509262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45970.294240509262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45970.294240509262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45970.294240509262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45970.294240509262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45970.294240509262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45970.294240509262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45970.294240509262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45970.294240509262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45970.294240509262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45970.294240509262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45970.294240509262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45970.294240509262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45970.294240509262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45970.294240509262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45970.294240509262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45970.294240509262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45970.294240509262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45970.294240509262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45970.294240509262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45970.294240509262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45970.294240509262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45970.294240509262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45970.294240509262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45970.294240509262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45970.294240509262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45970.294240509262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45970.294240509262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45970.294240509262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45970.294240509262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45970.294240509262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45970.294240509262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45970.294240509262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45970.294240509262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45970.294240509262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45970.294240509262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45970.294240509262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45970.294240509262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45970.294240509262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45970.294240509262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45970.294240509262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45970.294240509262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45970.294240509262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45970.294240509262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45970.294240509262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45970.294240509262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45970.294240509262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45970.294240509262</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39120</v>
      </c>
      <c r="B2" s="37" t="str">
        <f>IFERROR(VLOOKUP(D2,DB!A:K,11,0),"")</f>
        <v>R5</v>
      </c>
      <c r="C2" s="37">
        <v>3</v>
      </c>
      <c r="D2" s="107" t="s">
        <v>36011</v>
      </c>
      <c r="E2" s="37" t="s">
        <v>39021</v>
      </c>
      <c r="F2" s="38">
        <v>45891.832060185188</v>
      </c>
      <c r="G2" s="116">
        <f ca="1">IFERROR(NOW()-F2,"")</f>
        <v>78.462180324073415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44.10536319444509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54" ca="1" si="1">IFERROR(NOW()-F4,"")</f>
        <v>21.633129398149322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5"/>
      <c r="G6" s="126">
        <f t="shared" ca="1" si="1"/>
        <v>45970.294240509262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45970.294240509262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45970.294240509262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45970.294240509262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45970.294240509262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45970.294240509262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45970.294240509262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45970.294240509262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45970.294240509262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45970.294240509262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45970.294240509262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45970.294240509262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45970.294240509262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45970.294240509262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45970.294240509262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45970.294240509262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45970.294240509262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45970.294240509262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45970.294240509262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45970.294240509262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45970.294240509262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45970.294240509262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45970.294240509262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45970.294240509262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45970.294240509262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45970.294240509262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45970.294240509262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45970.294240509262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45970.294240509262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45970.294240509262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45970.294240509262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45970.294240509262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45970.294240509262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45970.294240509262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45970.294240509262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45970.294240509262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45970.294240509262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45970.294240509262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45970.294240509262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45970.294240509262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45970.294240509262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45970.294240509262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45970.294240509262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45970.294240509262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45970.294240509262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45970.294240509262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45970.294240509262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45970.294240509262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45970.294240509262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45970.294240509262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45970.294240509262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45970.294240509262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45970.294240509262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45970.294240509262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45970.294240509262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45970.294240509262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45970.294240509262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45970.294240509262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45970.294240509262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45970.294240509262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45970.294240509262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45970.294240509262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45970.294240509262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45970.294240509262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45970.294240509262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45970.294240509262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45970.294240509262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45970.294240509262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45970.294240509262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45970.294240509262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45970.294240509262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45970.294240509262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45970.294240509262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45970.294240509262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45970.294240509262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45970.294240509262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45970.294240509262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45970.294240509262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45970.294240509262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45970.294240509262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45970.294240509262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45970.294240509262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45970.294240509262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45970.294240509262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45970.294240509262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45970.294240509262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45970.294240509262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45970.294240509262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45970.294240509262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45970.294240509262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45970.294240509262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45970.294240509262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45970.294240509262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45970.294240509262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45970.294240509262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45970.294240509262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45970.294240509262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45970.294240509262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45970.294240509262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45970.294240509262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45970.294240509262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45970.294240509262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45970.294240509262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45970.294240509262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45970.294240509262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45970.294240509262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45970.294240509262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45970.294240509262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45970.294240509262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45970.294240509262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45970.294240509262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45970.294240509262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45970.294240509262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45970.294240509262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45970.294240509262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45970.294240509262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45970.294240509262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45970.294240509262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45970.294240509262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45970.294240509262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45970.294240509262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45970.294240509262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45970.294240509262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45970.294240509262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45970.294240509262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45970.294240509262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45970.294240509262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45970.294240509262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45970.294240509262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45970.294240509262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45970.294240509262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45970.294240509262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45970.294240509262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45970.294240509262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45970.294240509262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45970.294240509262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45970.294240509262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45970.294240509262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45970.294240509262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45970.294240509262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45970.294240509262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45970.294240509262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45970.294240509262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45970.294240509262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45970.294240509262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45970.294240509262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45970.294240509262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45970.294240509262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45970.294240509262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45970.294240509262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45970.294240509262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45970.294240509262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45970.294240509262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45970.294240509262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45970.294240509262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45970.294240509262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45970.294240509262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45970.294240509262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45970.294240509262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45970.294240509262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45970.294240509262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45970.294240509262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45970.294240509262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45970.294240509262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45970.294240509262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45970.294240509262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45970.294240509262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45970.294240509262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45970.294240509262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45970.294240509262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45970.294240509262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45970.294240509262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45970.294240509262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45970.294240509262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45970.294240509262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45970.294240509262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45970.294240509262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45970.294240509262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45970.294240509262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45970.294240509262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45970.294240509262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45970.294240509262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45970.294240509262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45970.294240509262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45970.294240509262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45970.294240509262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45970.294240509262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45970.294240509262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45970.294240509262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45970.294240509262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45970.294240509262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45970.294240509262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45970.294240509262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45970.294240509262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45970.294240509262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45970.294240509262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45970.294240509262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45970.294240509262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45970.294240509262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45970.294240509262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45970.294240509262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45970.294240509262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45970.294240509262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45970.294240509262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45970.294240509262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45970.294240509262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45970.294240509262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45970.294240509262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45970.294240509262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45970.294240509262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45970.294240509262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45970.294240509262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45970.294240509262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45970.294240509262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45970.294240509262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45970.294240509262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45970.294240509262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45970.294240509262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45970.294240509262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45970.294240509262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45970.294240509262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45970.294240509262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45970.294240509262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45970.294240509262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45970.294240509262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45970.294240509262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45970.294240509262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45970.294240509262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45970.294240509262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45970.294240509262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45970.294240509262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45970.294240509262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45970.294240509262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45970.294240509262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45970.294240509262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45970.294240509262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45970.294240509262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45970.294240509262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45970.294240509262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45970.294240509262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45970.294240509262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45970.294240509262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45970.294240509262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45970.294240509262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45970.294240509262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45970.294240509262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45970.294240509262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45970.294240509262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45970.294240509262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45970.294240509262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45970.294240509262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45970.294240509262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45970.294240509262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45970.294240509262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45970.294240509262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45970.294240509262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45970.294240509262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45970.294240509262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45970.294240509262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45970.294240509262</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45970.294240509262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45970.294240509262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45970.294240509262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45970.294240509262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45970.294240509262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45970.294240509262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45970.294240509262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45970.294240509262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45970.294240509262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45970.294240509262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45970.294240509262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45970.294240509262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45970.294240509262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45970.294240509262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45970.294240509262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45970.294240509262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45970.294240509262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45970.294240509262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45970.294240509262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45970.294240509262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45970.294240509262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45970.294240509262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45970.294240509262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45970.294240509262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45970.294240509262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45970.294240509262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45970.294240509262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45970.294240509262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45970.294240509262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45970.294240509262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45970.294240509262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45970.294240509262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45970.294240509262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45970.294240509262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45970.294240509262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45970.294240509262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45970.294240509262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45970.294240509262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45970.294240509262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45970.294240509262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45970.294240509262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45970.294240509262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45970.294240509262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45970.294240509262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45970.294240509262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45970.294240509262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45970.294240509262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45970.294240509262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45970.294240509262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45970.294240509262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45970.294240509262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45970.294240509262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45970.294240509262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45970.294240509262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45970.294240509262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45970.294240509262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45970.294240509262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45970.294240509262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45970.294240509262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45970.294240509262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45970.294240509262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45970.294240509262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45970.294240509262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45970.294240509262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45970.294240509262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45970.294240509262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45970.294240509262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45970.294240509262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45970.294240509262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45970.294240509262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45970.294240509262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45970.294240509262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45970.294240509262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45970.294240509262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45970.294240509262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45970.294240509262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45970.294240509262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45970.294240509262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45970.294240509262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45970.294240509262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45970.294240509262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45970.294240509262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45970.294240509262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45970.294240509262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45970.294240509262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45970.294240509262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45970.294240509262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45970.294240509262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45970.294240509262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45970.294240509262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45970.294240509262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45970.294240509262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45970.294240509262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45970.294240509262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45970.294240509262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45970.294240509262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45970.294240509262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45970.294240509262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45970.294240509262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45970.294240509262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45970.294240509262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45970.294240509262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45970.294240509262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45970.294240509262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45970.294240509262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45970.294240509262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45970.294240509262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45970.294240509262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45970.294240509262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45970.294240509262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45970.294240509262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45970.294240509262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45970.294240509262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45970.294240509262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45970.294240509262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45970.294240509262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45970.294240509262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45970.294240509262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45970.294240509262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45970.294240509262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45970.294240509262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45970.294240509262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45970.294240509262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45970.294240509262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45970.294240509262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45970.294240509262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45970.294240509262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45970.294240509262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45970.294240509262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45970.294240509262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45970.294240509262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45970.294240509262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45970.294240509262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45970.294240509262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45970.294240509262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45970.294240509262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45970.294240509262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45970.294240509262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45970.294240509262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45970.294240509262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45970.294240509262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45970.294240509262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45970.294240509262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45970.294240509262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45970.294240509262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45970.294240509262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45970.294240509262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45970.294240509262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45970.294240509262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45970.294240509262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45970.294240509262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45970.294240509262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45970.294240509262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45970.294240509262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45970.294240509262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45970.294240509262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45970.294240509262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45970.294240509262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45970.294240509262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45970.294240509262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45970.294240509262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45970.294240509262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45970.294240509262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45970.294240509262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45970.294240509262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45970.294240509262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45970.294240509262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45970.294240509262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45970.294240509262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45970.294240509262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45970.294240509262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45970.294240509262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45970.294240509262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45970.294240509262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45970.294240509262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45970.294240509262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45970.294240509262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45970.294240509262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45970.294240509262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45970.294240509262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45970.294240509262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45970.294240509262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