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977" documentId="13_ncr:1_{F6CB121F-512D-4AA6-A0C1-0FB36C537598}" xr6:coauthVersionLast="47" xr6:coauthVersionMax="47" xr10:uidLastSave="{B3DD76A1-806B-4FC5-A01C-BBC5890B2205}"/>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4" i="1" l="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<sst xmlns="http://schemas.openxmlformats.org/spreadsheetml/2006/main" count="179053" uniqueCount="39105">
  <si>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</si>
  <si>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</si>
  <si>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</si>
  <si>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</si>
  <si>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</si>
  <si>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</si>
  <si>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</si>
  <si>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</si>
  <si>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</si>
  <si>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</si>
  <si>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</si>
  <si>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</si>
  <si>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</si>
  <si>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</si>
  <si>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</si>
  <si>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</si>
  <si>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</si>
  <si>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</si>
  <si>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</si>
  <si>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</si>
  <si>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</si>
  <si>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</si>
  <si>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</si>
  <si>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</si>
  <si>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</si>
  <si>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</si>
  <si>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</si>
  <si>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</si>
  <si>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</si>
  <si>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</si>
  <si>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</si>
  <si>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</si>
  <si>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</si>
  <si>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</si>
  <si>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</si>
  <si>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</si>
  <si>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</si>
  <si>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</si>
  <si>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</si>
  <si>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</si>
  <si>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</si>
  <si>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</si>
  <si>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</si>
  <si>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</si>
  <si>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</si>
  <si>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</si>
  <si>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</si>
  <si>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</si>
  <si>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</si>
  <si>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</si>
  <si>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</si>
  <si>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</si>
  <si>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</si>
  <si>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</si>
  <si>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</si>
  <si>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</si>
  <si>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</si>
  <si>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</si>
  <si>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</si>
  <si>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</si>
  <si>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</si>
  <si>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</si>
  <si>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</si>
  <si>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</si>
  <si>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</si>
  <si>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</si>
  <si>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</si>
  <si>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</si>
  <si>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</si>
  <si>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</si>
  <si>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</si>
  <si>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</si>
  <si>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</si>
  <si>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</si>
  <si>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</si>
  <si>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</si>
  <si>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</si>
  <si>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</si>
  <si>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</si>
  <si>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</si>
  <si>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</si>
  <si>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</si>
  <si>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</si>
  <si>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</si>
  <si>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</si>
  <si>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</si>
  <si>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</si>
  <si>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</si>
  <si>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</si>
  <si>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</si>
  <si>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</si>
  <si>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</si>
  <si>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</si>
  <si>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</si>
  <si>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</si>
  <si>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</si>
  <si>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</si>
  <si>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</si>
  <si>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</si>
  <si>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</si>
  <si>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</si>
  <si>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</si>
  <si>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</si>
  <si>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</si>
  <si>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</si>
  <si>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</si>
  <si>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</si>
  <si>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</si>
  <si>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</si>
  <si>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</si>
  <si>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</si>
  <si>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</si>
  <si>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</si>
  <si>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</si>
  <si>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</si>
  <si>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</si>
  <si>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</si>
  <si>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</si>
  <si>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</si>
  <si>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</si>
  <si>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</si>
  <si>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</si>
  <si>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</si>
  <si>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</si>
  <si>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</si>
  <si>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</si>
  <si>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</si>
  <si>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</si>
  <si>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</si>
  <si>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</si>
  <si>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</si>
  <si>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</si>
  <si>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</si>
  <si>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</si>
  <si>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</si>
  <si>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</si>
  <si>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</si>
  <si>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</si>
  <si>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</si>
  <si>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</si>
  <si>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</si>
  <si>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</si>
  <si>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</si>
  <si>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</si>
  <si>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</si>
  <si>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</si>
  <si>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</si>
  <si>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</si>
  <si>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</si>
  <si>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</si>
  <si>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</si>
  <si>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</si>
  <si>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</si>
  <si>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</si>
  <si>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</si>
  <si>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</si>
  <si>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</si>
  <si>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</si>
  <si>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</si>
  <si>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</si>
  <si>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</si>
  <si>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</si>
  <si>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</si>
  <si>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</si>
  <si>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</si>
  <si>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</si>
  <si>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</si>
  <si>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</si>
  <si>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</si>
  <si>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</si>
  <si>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</si>
  <si>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</si>
  <si>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</si>
  <si>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</si>
  <si>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</si>
  <si>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</si>
  <si>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</si>
  <si>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</si>
  <si>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</si>
  <si>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</si>
  <si>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</si>
  <si>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</si>
  <si>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</si>
  <si>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</si>
  <si>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</si>
  <si>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</si>
  <si>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</si>
  <si>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</si>
  <si>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</si>
  <si>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</si>
  <si>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</si>
  <si>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</si>
  <si>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</si>
  <si>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</si>
  <si>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</si>
  <si>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</si>
  <si>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</si>
  <si>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</si>
  <si>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</si>
  <si>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</si>
  <si>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</si>
  <si>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</si>
  <si>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</si>
  <si>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</si>
  <si>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</si>
  <si>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</si>
  <si>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</si>
  <si>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</si>
  <si>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</si>
  <si>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</si>
  <si>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</si>
  <si>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</si>
  <si>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</si>
  <si>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</si>
  <si>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</si>
  <si>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</si>
  <si>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</si>
  <si>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</si>
  <si>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</si>
  <si>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</si>
  <si>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</si>
  <si>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</si>
  <si>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</si>
  <si>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</si>
  <si>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</si>
  <si>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</si>
  <si>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</si>
  <si>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</si>
  <si>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</si>
  <si>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</si>
  <si>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</si>
  <si>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</si>
  <si>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</si>
  <si>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</si>
  <si>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</si>
  <si>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</si>
  <si>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</si>
  <si>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</si>
  <si>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</si>
  <si>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</si>
  <si>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</si>
  <si>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</si>
  <si>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</si>
  <si>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</si>
  <si>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</si>
  <si>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</si>
  <si>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</si>
  <si>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</si>
  <si>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</si>
  <si>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</si>
  <si>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</si>
  <si>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</si>
  <si>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</si>
  <si>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</si>
  <si>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</si>
  <si>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</si>
  <si>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</si>
  <si>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</si>
  <si>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</si>
  <si>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</si>
  <si>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</si>
  <si>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</si>
  <si>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</si>
  <si>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</si>
  <si>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</si>
  <si>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</si>
  <si>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</si>
  <si>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</si>
  <si>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</si>
  <si>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</si>
  <si>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</si>
  <si>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</si>
  <si>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</si>
  <si>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</si>
  <si>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</si>
  <si>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</si>
  <si>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</si>
  <si>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</si>
  <si>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</si>
  <si>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</si>
  <si>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</si>
  <si>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</si>
  <si>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</si>
  <si>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</si>
  <si>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</si>
  <si>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</si>
  <si>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</si>
  <si>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</si>
  <si>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</si>
  <si>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</si>
  <si>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</si>
  <si>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</si>
  <si>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</si>
  <si>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</si>
  <si>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</si>
  <si>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</si>
  <si>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</si>
  <si>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</si>
  <si>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</si>
  <si>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</si>
  <si>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</si>
  <si>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</si>
  <si>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</si>
  <si>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</si>
  <si>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</si>
  <si>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</si>
  <si>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</si>
  <si>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</si>
  <si>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</si>
  <si>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</si>
  <si>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</si>
  <si>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</si>
  <si>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</si>
  <si>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</si>
  <si>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</si>
  <si>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</si>
  <si>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</si>
  <si>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</si>
  <si>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</si>
  <si>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</si>
  <si>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</si>
  <si>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</si>
  <si>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</si>
  <si>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</si>
  <si>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</si>
  <si>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</si>
  <si>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</si>
  <si>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</si>
  <si>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</si>
  <si>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</si>
  <si>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</si>
  <si>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</si>
  <si>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</si>
  <si>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</si>
  <si>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</si>
  <si>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</si>
  <si>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</si>
  <si>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</si>
  <si>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</si>
  <si>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</si>
  <si>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</si>
  <si>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</si>
  <si>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</si>
  <si>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</si>
  <si>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</si>
  <si>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</si>
  <si>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</si>
  <si>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</si>
  <si>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</si>
  <si>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</si>
  <si>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</si>
  <si>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</si>
  <si>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</si>
  <si>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</si>
  <si>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</si>
  <si>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</si>
  <si>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</si>
  <si>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</si>
  <si>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</si>
  <si>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</si>
  <si>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</si>
  <si>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</si>
  <si>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</si>
  <si>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</si>
  <si>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</si>
  <si>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</si>
  <si>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</si>
  <si>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</si>
  <si>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</si>
  <si>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</si>
  <si>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</si>
  <si>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</si>
  <si>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</si>
  <si>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</si>
  <si>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</si>
  <si>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</si>
  <si>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</si>
  <si>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</si>
  <si>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</si>
  <si>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</si>
  <si>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</si>
  <si>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</si>
  <si>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</si>
  <si>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</si>
  <si>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</si>
  <si>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</si>
  <si>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</si>
  <si>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</si>
  <si>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</si>
  <si>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</si>
  <si>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</si>
  <si>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</si>
  <si>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</si>
  <si>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</si>
  <si>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</si>
  <si>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</si>
  <si>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</si>
  <si>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</si>
  <si>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</si>
  <si>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</si>
  <si>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</si>
  <si>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</si>
  <si>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</si>
  <si>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</si>
  <si>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</si>
  <si>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</si>
  <si>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</si>
  <si>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</si>
  <si>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</si>
  <si>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</si>
  <si>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</si>
  <si>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</si>
  <si>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</si>
  <si>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</si>
  <si>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</si>
  <si>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</si>
  <si>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</si>
  <si>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</si>
  <si>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</si>
  <si>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</si>
  <si>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</si>
  <si>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</si>
  <si>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</si>
  <si>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</si>
  <si>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</si>
  <si>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</si>
  <si>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</si>
  <si>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</si>
  <si>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</si>
  <si>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</si>
  <si>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</si>
  <si>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</si>
  <si>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</si>
  <si>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</si>
  <si>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</si>
  <si>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</si>
  <si>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</si>
  <si>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</si>
  <si>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</si>
  <si>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</si>
  <si>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</si>
  <si>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</si>
  <si>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</si>
  <si>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</si>
  <si>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</si>
  <si>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</si>
  <si>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</si>
  <si>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</si>
  <si>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</si>
  <si>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</si>
  <si>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</si>
  <si>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</si>
  <si>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</si>
  <si>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</si>
  <si>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</si>
  <si>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</si>
  <si>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</si>
  <si>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</si>
  <si>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</si>
  <si>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</si>
  <si>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</si>
  <si>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</si>
  <si>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</si>
  <si>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</si>
  <si>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</si>
  <si>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</si>
  <si>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</si>
  <si>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</si>
  <si>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</si>
  <si>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</si>
  <si>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</si>
  <si>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</si>
  <si>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</si>
  <si>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</si>
  <si>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</si>
  <si>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</si>
  <si>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</si>
  <si>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</si>
  <si>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</si>
  <si>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</si>
  <si>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</si>
  <si>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</si>
  <si>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</si>
  <si>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</si>
  <si>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</si>
  <si>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</si>
  <si>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</si>
  <si>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</si>
  <si>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</si>
  <si>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</si>
  <si>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</si>
  <si>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</si>
  <si>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</si>
  <si>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</si>
  <si>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</si>
  <si>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</si>
  <si>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</si>
  <si>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</si>
  <si>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</si>
  <si>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</si>
  <si>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</si>
  <si>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</si>
  <si>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</si>
  <si>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</si>
  <si>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</si>
  <si>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</si>
  <si>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</si>
  <si>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</si>
  <si>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</si>
  <si>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</si>
  <si>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</si>
  <si>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</si>
  <si>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</si>
  <si>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</si>
  <si>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</si>
  <si>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</si>
  <si>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</si>
  <si>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</si>
  <si>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</si>
  <si>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</si>
  <si>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</si>
  <si>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</si>
  <si>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</si>
  <si>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</si>
  <si>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</si>
  <si>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</si>
  <si>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</si>
  <si>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</si>
  <si>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</si>
  <si>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</si>
  <si>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</si>
  <si>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</si>
  <si>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</si>
  <si>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</si>
  <si>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</si>
  <si>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</si>
  <si>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</si>
  <si>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</si>
  <si>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</si>
  <si>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</si>
  <si>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</si>
  <si>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</si>
  <si>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</si>
  <si>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</si>
  <si>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</si>
  <si>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</si>
  <si>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</si>
  <si>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</si>
  <si>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</si>
  <si>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</si>
  <si>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</si>
  <si>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</si>
  <si>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</si>
  <si>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</si>
  <si>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</si>
  <si>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</si>
  <si>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</si>
  <si>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</si>
  <si>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</si>
  <si>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</si>
  <si>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</si>
  <si>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</si>
  <si>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</si>
  <si>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</si>
  <si>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</si>
  <si>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</si>
  <si>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</si>
  <si>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</si>
  <si>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</si>
  <si>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</si>
  <si>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</si>
  <si>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</si>
  <si>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</si>
  <si>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</si>
  <si>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</si>
  <si>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</si>
  <si>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</si>
  <si>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</si>
  <si>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</si>
  <si>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</si>
  <si>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</si>
  <si>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</si>
  <si>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</si>
  <si>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</si>
  <si>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</si>
  <si>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</si>
  <si>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</si>
  <si>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</si>
  <si>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</si>
  <si>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</si>
  <si>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</si>
  <si>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</si>
  <si>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</si>
  <si>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</si>
  <si>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</si>
  <si>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</si>
  <si>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</si>
  <si>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</si>
  <si>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</si>
  <si>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</si>
  <si>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</si>
  <si>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</si>
  <si>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</si>
  <si>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</si>
  <si>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</si>
  <si>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</si>
  <si>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</si>
  <si>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</si>
  <si>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</si>
  <si>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</si>
  <si>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</si>
  <si>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</si>
  <si>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</si>
  <si>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</si>
  <si>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</si>
  <si>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</si>
  <si>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</si>
  <si>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</si>
  <si>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</si>
  <si>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</si>
  <si>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</si>
  <si>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</si>
  <si>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</si>
  <si>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</si>
  <si>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</si>
  <si>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</si>
  <si>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</si>
  <si>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</si>
  <si>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</si>
  <si>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</si>
  <si>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</si>
  <si>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</si>
  <si>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</si>
  <si>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</si>
  <si>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</si>
  <si>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</si>
  <si>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</si>
  <si>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</si>
  <si>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</si>
  <si>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</si>
  <si>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</si>
  <si>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</si>
  <si>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</si>
  <si>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</si>
  <si>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</si>
  <si>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</si>
  <si>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</si>
  <si>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</si>
  <si>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</si>
  <si>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</si>
  <si>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</si>
  <si>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</si>
  <si>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</si>
  <si>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</si>
  <si>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</si>
  <si>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</si>
  <si>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</si>
  <si>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</si>
  <si>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</si>
  <si>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</si>
  <si>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</si>
  <si>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</si>
  <si>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</si>
  <si>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</si>
  <si>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</si>
  <si>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</si>
  <si>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</si>
  <si>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</si>
  <si>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</si>
  <si>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</si>
  <si>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</si>
  <si>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</si>
  <si>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</si>
  <si>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</si>
  <si>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</si>
  <si>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</si>
  <si>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</si>
  <si>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</si>
  <si>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</si>
  <si>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</si>
  <si>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</si>
  <si>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</si>
  <si>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</si>
  <si>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</si>
  <si>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</si>
  <si>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</si>
  <si>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</si>
  <si>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</si>
  <si>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</si>
  <si>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</si>
  <si>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</si>
  <si>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</si>
  <si>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</si>
  <si>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</si>
  <si>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</si>
  <si>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</si>
  <si>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</si>
  <si>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</si>
  <si>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</si>
  <si>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</si>
  <si>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</si>
  <si>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</si>
  <si>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</si>
  <si>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</si>
  <si>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</si>
  <si>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</si>
  <si>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</si>
  <si>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</si>
  <si>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</si>
  <si>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</si>
  <si>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</si>
  <si>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</si>
  <si>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</si>
  <si>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</si>
  <si>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</si>
  <si>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</si>
  <si>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</si>
  <si>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</si>
  <si>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</si>
  <si>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</si>
  <si>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</si>
  <si>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</si>
  <si>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</si>
  <si>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</si>
  <si>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</si>
  <si>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</si>
  <si>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</si>
  <si>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</si>
  <si>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</si>
  <si>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</si>
  <si>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</si>
  <si>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</si>
  <si>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</si>
  <si>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</si>
  <si>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</si>
  <si>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</si>
  <si>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</si>
  <si>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</si>
  <si>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</si>
  <si>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</si>
  <si>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</si>
  <si>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</si>
  <si>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</si>
  <si>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</si>
  <si>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</si>
  <si>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</si>
  <si>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</si>
  <si>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</si>
  <si>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</si>
  <si>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</si>
  <si>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</si>
  <si>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</si>
  <si>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</si>
  <si>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</si>
  <si>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</si>
  <si>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</si>
  <si>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</si>
  <si>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</si>
  <si>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</si>
  <si>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</si>
  <si>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</si>
  <si>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</si>
  <si>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</si>
  <si>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</si>
  <si>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</si>
  <si>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</si>
  <si>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</si>
  <si>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</si>
  <si>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</si>
  <si>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</si>
  <si>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</si>
  <si>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</si>
  <si>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</si>
  <si>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</si>
  <si>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</si>
  <si>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</si>
  <si>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</si>
  <si>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</si>
  <si>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</si>
  <si>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</si>
  <si>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</si>
  <si>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</si>
  <si>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</si>
  <si>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</si>
  <si>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</si>
  <si>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</si>
  <si>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</si>
  <si>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</si>
  <si>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</si>
  <si>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</si>
  <si>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</si>
  <si>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</si>
  <si>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</si>
  <si>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</si>
  <si>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</si>
  <si>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</si>
  <si>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</si>
  <si>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</si>
  <si>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</si>
  <si>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</si>
  <si>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</si>
  <si>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</si>
  <si>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</si>
  <si>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</si>
  <si>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</si>
  <si>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</si>
  <si>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</si>
  <si>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</si>
  <si>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</si>
  <si>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</si>
  <si>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</si>
  <si>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</si>
  <si>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</si>
  <si>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</si>
  <si>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</si>
  <si>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</si>
  <si>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</si>
  <si>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</si>
  <si>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</si>
  <si>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</si>
  <si>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</si>
  <si>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</si>
  <si>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</si>
  <si>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</si>
  <si>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</si>
  <si>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</si>
  <si>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</si>
  <si>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</si>
  <si>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</si>
  <si>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</si>
  <si>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</si>
  <si>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</si>
  <si>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</si>
  <si>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</si>
  <si>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</si>
  <si>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</si>
  <si>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</si>
  <si>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</si>
  <si>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</si>
  <si>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</si>
  <si>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</si>
  <si>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</si>
  <si>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</si>
  <si>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</si>
  <si>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</si>
  <si>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</si>
  <si>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</si>
  <si>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</si>
  <si>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</si>
  <si>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</si>
  <si>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</si>
  <si>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</si>
  <si>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</si>
  <si>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</si>
  <si>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</si>
  <si>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</si>
  <si>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</si>
  <si>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</si>
  <si>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</si>
  <si>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</si>
  <si>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</si>
  <si>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</si>
  <si>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</si>
  <si>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</si>
  <si>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</si>
  <si>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</si>
  <si>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</si>
  <si>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</si>
  <si>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</si>
  <si>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</si>
  <si>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</si>
  <si>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</si>
  <si>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</si>
  <si>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</si>
  <si>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</si>
  <si>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</si>
  <si>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</si>
  <si>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</si>
  <si>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</si>
  <si>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</si>
  <si>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</si>
  <si>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</si>
  <si>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</si>
  <si>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</si>
  <si>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</si>
  <si>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</si>
  <si>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</si>
  <si>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</si>
  <si>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</si>
  <si>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</si>
  <si>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</si>
  <si>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</si>
  <si>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</si>
  <si>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</si>
  <si>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</si>
  <si>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</si>
  <si>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</si>
  <si>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</si>
  <si>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</si>
  <si>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</si>
  <si>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</si>
  <si>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</si>
  <si>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</si>
  <si>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</si>
  <si>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</si>
  <si>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</si>
  <si>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</si>
  <si>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</si>
  <si>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</si>
  <si>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</si>
  <si>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</si>
  <si>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</si>
  <si>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</si>
  <si>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</si>
  <si>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</si>
  <si>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</si>
  <si>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</si>
  <si>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</si>
  <si>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</si>
  <si>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</si>
  <si>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</si>
  <si>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</si>
  <si>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</si>
  <si>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</si>
  <si>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</si>
  <si>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</si>
  <si>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</si>
  <si>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</si>
  <si>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</si>
  <si>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</si>
  <si>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</si>
  <si>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</si>
  <si>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</si>
  <si>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</si>
  <si>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</si>
  <si>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</si>
  <si>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</si>
  <si>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</si>
  <si>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</si>
  <si>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</si>
  <si>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</si>
  <si>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</si>
  <si>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</si>
  <si>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</si>
  <si>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</si>
  <si>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</si>
  <si>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</si>
  <si>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</si>
  <si>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</si>
  <si>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</si>
  <si>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</si>
  <si>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</si>
  <si>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</si>
  <si>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</si>
  <si>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</si>
  <si>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</si>
  <si>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</si>
  <si>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</si>
  <si>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</si>
  <si>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</si>
  <si>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</si>
  <si>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</si>
  <si>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</si>
  <si>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</si>
  <si>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</si>
  <si>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</si>
  <si>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</si>
  <si>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</si>
  <si>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</si>
  <si>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</si>
  <si>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</si>
  <si>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</si>
  <si>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</si>
  <si>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</si>
  <si>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</si>
  <si>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</si>
  <si>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</si>
  <si>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</si>
  <si>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</si>
  <si>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</si>
  <si>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</si>
  <si>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</si>
  <si>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</si>
  <si>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</si>
  <si>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</si>
  <si>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</si>
  <si>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</si>
  <si>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</si>
  <si>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</si>
  <si>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</si>
  <si>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</si>
  <si>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</si>
  <si>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</si>
  <si>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</si>
  <si>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</si>
  <si>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</si>
  <si>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</si>
  <si>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</si>
  <si>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</si>
  <si>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</si>
  <si>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</si>
  <si>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</si>
  <si>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</si>
  <si>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</si>
  <si>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</si>
  <si>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</si>
  <si>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</si>
  <si>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</si>
  <si>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</si>
  <si>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</si>
  <si>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</si>
  <si>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</si>
  <si>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</si>
  <si>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</si>
  <si>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</si>
  <si>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</si>
  <si>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</si>
  <si>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</si>
  <si>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</si>
  <si>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</si>
  <si>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</si>
  <si>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</si>
  <si>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</si>
  <si>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</si>
  <si>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</si>
  <si>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</si>
  <si>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</si>
  <si>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</si>
  <si>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</si>
  <si>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</si>
  <si>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</si>
  <si>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</si>
  <si>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</si>
  <si>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</si>
  <si>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</si>
  <si>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</si>
  <si>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</si>
  <si>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</si>
  <si>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</si>
  <si>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</si>
  <si>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</si>
  <si>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</si>
  <si>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</si>
  <si>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</si>
  <si>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</si>
  <si>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</si>
  <si>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</si>
  <si>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</si>
  <si>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</si>
  <si>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</si>
  <si>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</si>
  <si>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</si>
  <si>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</si>
  <si>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</si>
  <si>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</si>
  <si>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</si>
  <si>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</si>
  <si>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</si>
  <si>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</si>
  <si>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</si>
  <si>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</si>
  <si>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</si>
  <si>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</si>
  <si>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</si>
  <si>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</si>
  <si>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</si>
  <si>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</si>
  <si>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</si>
  <si>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</si>
  <si>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</si>
  <si>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</si>
  <si>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</si>
  <si>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</si>
  <si>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</si>
  <si>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</si>
  <si>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</si>
  <si>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</si>
  <si>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</si>
  <si>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</si>
  <si>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</si>
  <si>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</si>
  <si>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</si>
  <si>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</si>
  <si>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</si>
  <si>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</si>
  <si>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</si>
  <si>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</si>
  <si>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</si>
  <si>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</si>
  <si>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</si>
  <si>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</si>
  <si>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</si>
  <si>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</si>
  <si>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</si>
  <si>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</si>
  <si>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</si>
  <si>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</si>
  <si>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</si>
  <si>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</si>
  <si>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</si>
  <si>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</si>
  <si>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</si>
  <si>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</si>
  <si>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</si>
  <si>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</si>
  <si>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</si>
  <si>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</si>
  <si>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</si>
  <si>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</si>
  <si>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</si>
  <si>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</si>
  <si>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</si>
  <si>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</si>
  <si>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</si>
  <si>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</si>
  <si>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</si>
  <si>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</si>
  <si>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</si>
  <si>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</si>
  <si>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</si>
  <si>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</si>
  <si>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</si>
  <si>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</si>
  <si>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</si>
  <si>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</si>
  <si>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</si>
  <si>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</si>
  <si>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</si>
  <si>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</si>
  <si>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</si>
  <si>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</si>
  <si>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</si>
  <si>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</si>
  <si>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</si>
  <si>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</si>
  <si>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</si>
  <si>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</si>
  <si>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</si>
  <si>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</si>
  <si>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</si>
  <si>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</si>
  <si>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</si>
  <si>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</si>
  <si>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</si>
  <si>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</si>
  <si>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</si>
  <si>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</si>
  <si>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</si>
  <si>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</si>
  <si>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</si>
  <si>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</si>
  <si>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</si>
  <si>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</si>
  <si>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</si>
  <si>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</si>
  <si>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</si>
  <si>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</si>
  <si>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</si>
  <si>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</si>
  <si>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</si>
  <si>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</si>
  <si>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</si>
  <si>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</si>
  <si>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</si>
  <si>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</si>
  <si>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</si>
  <si>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</si>
  <si>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</si>
  <si>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</si>
  <si>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</si>
  <si>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</si>
  <si>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</si>
  <si>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</si>
  <si>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</si>
  <si>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</si>
  <si>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</si>
  <si>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</si>
  <si>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</si>
  <si>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</si>
  <si>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</si>
  <si>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</si>
  <si>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</si>
  <si>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</si>
  <si>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</si>
  <si>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</si>
  <si>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</si>
  <si>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</si>
  <si>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</si>
  <si>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</si>
  <si>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</si>
  <si>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</si>
  <si>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</si>
  <si>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</si>
  <si>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</si>
  <si>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</si>
  <si>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</si>
  <si>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</si>
  <si>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</si>
  <si>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</si>
  <si>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</si>
  <si>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</si>
  <si>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</si>
  <si>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</si>
  <si>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</si>
  <si>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</si>
  <si>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</si>
  <si>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</si>
  <si>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</si>
  <si>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</si>
  <si>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</si>
  <si>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</si>
  <si>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</si>
  <si>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</si>
  <si>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</si>
  <si>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</si>
  <si>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</si>
  <si>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</si>
  <si>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</si>
  <si>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</si>
  <si>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</si>
  <si>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</si>
  <si>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</si>
  <si>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</si>
  <si>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</si>
  <si>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</si>
  <si>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</si>
  <si>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</si>
  <si>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</si>
  <si>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</si>
  <si>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</si>
  <si>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</si>
  <si>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</si>
  <si>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</si>
  <si>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</si>
  <si>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</si>
  <si>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</si>
  <si>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</si>
  <si>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</si>
  <si>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</si>
  <si>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</si>
  <si>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</si>
  <si>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</si>
  <si>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</si>
  <si>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</si>
  <si>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</si>
  <si>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</si>
  <si>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</si>
  <si>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</si>
  <si>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</si>
  <si>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</si>
  <si>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</si>
  <si>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</si>
  <si>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</si>
  <si>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</si>
  <si>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</si>
  <si>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</si>
  <si>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</si>
  <si>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</si>
  <si>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</si>
  <si>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</si>
  <si>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</si>
  <si>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</si>
  <si>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</si>
  <si>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</si>
  <si>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</si>
  <si>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</si>
  <si>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</si>
  <si>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</si>
  <si>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</si>
  <si>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</si>
  <si>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</si>
  <si>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</si>
  <si>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</si>
  <si>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</si>
  <si>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</si>
  <si>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</si>
  <si>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</si>
  <si>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</si>
  <si>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</si>
  <si>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</si>
  <si>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</si>
  <si>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</si>
  <si>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</si>
  <si>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</si>
  <si>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</si>
  <si>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</si>
  <si>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</si>
  <si>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</si>
  <si>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</si>
  <si>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</si>
  <si>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</si>
  <si>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</si>
  <si>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</si>
  <si>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</si>
  <si>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</si>
  <si>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</si>
  <si>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</si>
  <si>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</si>
  <si>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</si>
  <si>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</si>
  <si>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</si>
  <si>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</si>
  <si>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</si>
  <si>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</si>
  <si>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</si>
  <si>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</si>
  <si>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</si>
  <si>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</si>
  <si>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</si>
  <si>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</si>
  <si>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</si>
  <si>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</si>
  <si>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</si>
  <si>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</si>
  <si>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</si>
  <si>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</si>
  <si>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</si>
  <si>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</si>
  <si>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</si>
  <si>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</si>
  <si>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</si>
  <si>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</si>
  <si>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</si>
  <si>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</si>
  <si>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</si>
  <si>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</si>
  <si>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</si>
  <si>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</si>
  <si>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</si>
  <si>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</si>
  <si>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</si>
  <si>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</si>
  <si>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</si>
  <si>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</si>
  <si>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</si>
  <si>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</si>
  <si>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</si>
  <si>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</si>
  <si>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</si>
  <si>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</si>
  <si>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</si>
  <si>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</si>
  <si>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</si>
  <si>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</si>
  <si>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</si>
  <si>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</si>
  <si>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</si>
  <si>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</si>
  <si>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</si>
  <si>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</si>
  <si>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</si>
  <si>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</si>
  <si>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</si>
  <si>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</si>
  <si>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</si>
  <si>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</si>
  <si>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</si>
  <si>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</si>
  <si>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</si>
  <si>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</si>
  <si>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</si>
  <si>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</si>
  <si>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</si>
  <si>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</si>
  <si>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</si>
  <si>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</si>
  <si>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</si>
  <si>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</si>
  <si>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</si>
  <si>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</si>
  <si>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</si>
  <si>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</si>
  <si>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</si>
  <si>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</si>
  <si>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</si>
  <si>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</si>
  <si>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</si>
  <si>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</si>
  <si>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</si>
  <si>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</si>
  <si>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</si>
  <si>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</si>
  <si>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</si>
  <si>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</si>
  <si>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</si>
  <si>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</si>
  <si>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</si>
  <si>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</si>
  <si>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</si>
  <si>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</si>
  <si>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</si>
  <si>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</si>
  <si>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</si>
  <si>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</si>
  <si>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</si>
  <si>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</si>
  <si>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</si>
  <si>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</si>
  <si>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</si>
  <si>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</si>
  <si>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</si>
  <si>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</si>
  <si>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</si>
  <si>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</si>
  <si>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</si>
  <si>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</si>
  <si>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</si>
  <si>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</si>
  <si>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</si>
  <si>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</si>
  <si>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</si>
  <si>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</si>
  <si>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</si>
  <si>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</si>
  <si>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</si>
  <si>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</si>
  <si>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</si>
  <si>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</si>
  <si>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</si>
  <si>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</si>
  <si>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</si>
  <si>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</si>
  <si>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</si>
  <si>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</si>
  <si>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</si>
  <si>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</si>
  <si>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</si>
  <si>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</si>
  <si>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</si>
  <si>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</si>
  <si>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</si>
  <si>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</si>
  <si>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</si>
  <si>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</si>
  <si>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</si>
  <si>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</si>
  <si>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</si>
  <si>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</si>
  <si>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</si>
  <si>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</si>
  <si>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</si>
  <si>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</si>
  <si>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</si>
  <si>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</si>
  <si>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</si>
  <si>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</si>
  <si>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</si>
  <si>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</si>
  <si>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</si>
  <si>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</si>
  <si>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</si>
  <si>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</si>
  <si>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</si>
  <si>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</si>
  <si>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</si>
  <si>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</si>
  <si>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</si>
  <si>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</si>
  <si>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</si>
  <si>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</si>
  <si>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</si>
  <si>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</si>
  <si>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</si>
  <si>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</si>
  <si>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</si>
  <si>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</si>
  <si>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</si>
  <si>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</si>
  <si>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</si>
  <si>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</si>
  <si>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</si>
  <si>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</si>
  <si>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</si>
  <si>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</si>
  <si>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</si>
  <si>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</si>
  <si>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</si>
  <si>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</si>
  <si>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</si>
  <si>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</si>
  <si>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</si>
  <si>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</si>
  <si>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</si>
  <si>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</si>
  <si>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</si>
  <si>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</si>
  <si>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</si>
  <si>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</si>
  <si>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</si>
  <si>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</si>
  <si>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</si>
  <si>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</si>
  <si>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</si>
  <si>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</si>
  <si>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</si>
  <si>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</si>
  <si>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</si>
  <si>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</si>
  <si>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</si>
  <si>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</si>
  <si>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</si>
  <si>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</si>
  <si>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</si>
  <si>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</si>
  <si>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</si>
  <si>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</si>
  <si>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</si>
  <si>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</si>
  <si>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</si>
  <si>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</si>
  <si>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</si>
  <si>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</si>
  <si>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</si>
  <si>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</si>
  <si>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</si>
  <si>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</si>
  <si>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</si>
  <si>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</si>
  <si>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</si>
  <si>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</si>
  <si>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</si>
  <si>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</si>
  <si>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</si>
  <si>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</si>
  <si>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</si>
  <si>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</si>
  <si>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</si>
  <si>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</si>
  <si>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</si>
  <si>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</si>
  <si>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</si>
  <si>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</si>
  <si>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</si>
  <si>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</si>
  <si>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</si>
  <si>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</si>
  <si>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</si>
  <si>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</si>
  <si>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</si>
  <si>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</si>
  <si>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</si>
  <si>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</si>
  <si>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</si>
  <si>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</si>
  <si>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</si>
  <si>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</si>
  <si>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</si>
  <si>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</si>
  <si>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</si>
  <si>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</si>
  <si>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</si>
  <si>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</si>
  <si>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</si>
  <si>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</si>
  <si>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</si>
  <si>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</si>
  <si>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</si>
  <si>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</si>
  <si>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</si>
  <si>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</si>
  <si>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</si>
  <si>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</si>
  <si>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</si>
  <si>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</si>
  <si>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</si>
  <si>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</si>
  <si>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</si>
  <si>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</si>
  <si>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</si>
  <si>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</si>
  <si>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</si>
  <si>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</si>
  <si>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</si>
  <si>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</si>
  <si>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</si>
  <si>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</si>
  <si>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</si>
  <si>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</si>
  <si>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</si>
  <si>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</si>
  <si>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</si>
  <si>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</si>
  <si>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</si>
  <si>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</si>
  <si>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</si>
  <si>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</si>
  <si>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</si>
  <si>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</si>
  <si>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</si>
  <si>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</si>
  <si>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</si>
  <si>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</si>
  <si>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</si>
  <si>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</si>
  <si>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</si>
  <si>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</si>
  <si>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</si>
  <si>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</si>
  <si>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</si>
  <si>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</si>
  <si>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</si>
  <si>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</si>
  <si>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</si>
  <si>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</si>
  <si>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</si>
  <si>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</si>
  <si>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</si>
  <si>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</si>
  <si>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</si>
  <si>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</si>
  <si>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</si>
  <si>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</si>
  <si>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</si>
  <si>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</si>
  <si>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</si>
  <si>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</si>
  <si>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</si>
  <si>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</si>
  <si>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</si>
  <si>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</si>
  <si>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</si>
  <si>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</si>
  <si>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</si>
  <si>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</si>
  <si>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</si>
  <si>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</si>
  <si>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</si>
  <si>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</si>
  <si>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</si>
  <si>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</si>
  <si>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</si>
  <si>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</si>
  <si>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</si>
  <si>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</si>
  <si>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</si>
  <si>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</si>
  <si>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</si>
  <si>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</si>
  <si>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</si>
  <si>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</si>
  <si>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</si>
  <si>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</si>
  <si>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</si>
  <si>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</si>
  <si>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</si>
  <si>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</si>
  <si>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</si>
  <si>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</si>
  <si>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</si>
  <si>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</si>
  <si>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</si>
  <si>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</si>
  <si>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</si>
  <si>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</si>
  <si>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</si>
  <si>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</si>
  <si>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</si>
  <si>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</si>
  <si>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</si>
  <si>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</si>
  <si>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</si>
  <si>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</si>
  <si>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</si>
  <si>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</si>
  <si>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</si>
  <si>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</si>
  <si>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</si>
  <si>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</si>
  <si>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</si>
  <si>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</si>
  <si>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</si>
  <si>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</si>
  <si>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</si>
  <si>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</si>
  <si>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</si>
  <si>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</si>
  <si>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</si>
  <si>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</si>
  <si>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</si>
  <si>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</si>
  <si>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</si>
  <si>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</si>
  <si>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</si>
  <si>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</si>
  <si>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</si>
  <si>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</si>
  <si>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</si>
  <si>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</si>
  <si>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</si>
  <si>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</si>
  <si>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</si>
  <si>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</si>
  <si>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</si>
  <si>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</si>
  <si>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</si>
  <si>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</si>
  <si>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</si>
  <si>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</si>
  <si>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</si>
  <si>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</si>
  <si>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</si>
  <si>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</si>
  <si>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</si>
  <si>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</si>
  <si>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</si>
  <si>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</si>
  <si>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</si>
  <si>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</si>
  <si>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</si>
  <si>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</si>
  <si>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</si>
  <si>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</si>
  <si>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</si>
  <si>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</si>
  <si>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</si>
  <si>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</si>
  <si>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</si>
  <si>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</si>
  <si>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</si>
  <si>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</si>
  <si>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</si>
  <si>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</si>
  <si>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</si>
  <si>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</si>
  <si>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</si>
  <si>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</si>
  <si>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</si>
  <si>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</si>
  <si>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</si>
  <si>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</si>
  <si>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</si>
  <si>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</si>
  <si>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</si>
  <si>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</si>
  <si>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</si>
  <si>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</si>
  <si>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</si>
  <si>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</si>
  <si>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</si>
  <si>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</si>
  <si>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</si>
  <si>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</si>
  <si>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</si>
  <si>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</si>
  <si>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</si>
  <si>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</si>
  <si>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</si>
  <si>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</si>
  <si>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</si>
  <si>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</si>
  <si>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</si>
  <si>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</si>
  <si>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</si>
  <si>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</si>
  <si>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</si>
  <si>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</si>
  <si>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</si>
  <si>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</si>
  <si>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</si>
  <si>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</si>
  <si>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</si>
  <si>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</si>
  <si>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</si>
  <si>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</si>
  <si>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</si>
  <si>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</si>
  <si>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</si>
  <si>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</si>
  <si>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</si>
  <si>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</si>
  <si>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</si>
  <si>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</si>
  <si>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</si>
  <si>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</si>
  <si>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</si>
  <si>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</si>
  <si>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</si>
  <si>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</si>
  <si>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</si>
  <si>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</si>
  <si>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</si>
  <si>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</si>
  <si>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</si>
  <si>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</si>
  <si>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</si>
  <si>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</si>
  <si>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</si>
  <si>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</si>
  <si>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</si>
  <si>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</si>
  <si>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</si>
  <si>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</si>
  <si>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</si>
  <si>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</si>
  <si>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</si>
  <si>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</si>
  <si>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</si>
  <si>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</si>
  <si>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</si>
  <si>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</si>
  <si>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</si>
  <si>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</si>
  <si>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</si>
  <si>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</si>
  <si>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</si>
  <si>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</si>
  <si>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</si>
  <si>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</si>
  <si>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</si>
  <si>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</si>
  <si>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</si>
  <si>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</si>
  <si>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</si>
  <si>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</si>
  <si>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</si>
  <si>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</si>
  <si>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</si>
  <si>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</si>
  <si>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</si>
  <si>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</si>
  <si>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</si>
  <si>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</si>
  <si>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</si>
  <si>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</si>
  <si>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</si>
  <si>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</si>
  <si>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</si>
  <si>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</si>
  <si>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</si>
  <si>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</si>
  <si>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</si>
  <si>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</si>
  <si>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</si>
  <si>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</si>
  <si>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</si>
  <si>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</si>
  <si>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</si>
  <si>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</si>
  <si>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</si>
  <si>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</si>
  <si>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</si>
  <si>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</si>
  <si>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</si>
  <si>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</si>
  <si>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</si>
  <si>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</si>
  <si>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</si>
  <si>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</si>
  <si>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</si>
  <si>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</si>
  <si>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</si>
  <si>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</si>
  <si>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</si>
  <si>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</si>
  <si>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</si>
  <si>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</si>
  <si>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</si>
  <si>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</si>
  <si>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</si>
  <si>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</si>
  <si>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</si>
  <si>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</si>
  <si>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</si>
  <si>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</si>
  <si>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</si>
  <si>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</si>
  <si>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</si>
  <si>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</si>
  <si>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</si>
  <si>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</si>
  <si>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</si>
  <si>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</si>
  <si>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</si>
  <si>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</si>
  <si>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</si>
  <si>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</si>
  <si>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</si>
  <si>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</si>
  <si>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</si>
  <si>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</si>
  <si>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</si>
  <si>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</si>
  <si>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</si>
  <si>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</si>
  <si>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</si>
  <si>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</si>
  <si>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</si>
  <si>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</si>
  <si>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</si>
  <si>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</si>
  <si>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</si>
  <si>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</si>
  <si>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</si>
  <si>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</si>
  <si>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</si>
  <si>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</si>
  <si>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</si>
  <si>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</si>
  <si>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</si>
  <si>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</si>
  <si>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</si>
  <si>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</si>
  <si>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</si>
  <si>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</si>
  <si>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</si>
  <si>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</si>
  <si>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</si>
  <si>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</si>
  <si>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</si>
  <si>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</si>
  <si>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</si>
  <si>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</si>
  <si>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</si>
  <si>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</si>
  <si>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</si>
  <si>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</si>
  <si>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</si>
  <si>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</si>
  <si>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</si>
  <si>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</si>
  <si>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</si>
  <si>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</si>
  <si>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</si>
  <si>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</si>
  <si>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</si>
  <si>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</si>
  <si>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</si>
  <si>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</si>
  <si>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</si>
  <si>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</si>
  <si>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</si>
  <si>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</si>
  <si>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</si>
  <si>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</si>
  <si>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</si>
  <si>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</si>
  <si>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</si>
  <si>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</si>
  <si>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</si>
  <si>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</si>
  <si>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</si>
  <si>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</si>
  <si>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</si>
  <si>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</si>
  <si>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</si>
  <si>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</si>
  <si>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</si>
  <si>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</si>
  <si>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</si>
  <si>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</si>
  <si>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</si>
  <si>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</si>
  <si>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</si>
  <si>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</si>
  <si>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</si>
  <si>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</si>
  <si>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</si>
  <si>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</si>
  <si>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</si>
  <si>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</si>
  <si>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</si>
  <si>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</si>
  <si>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</si>
  <si>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</si>
  <si>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</si>
  <si>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</si>
  <si>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</si>
  <si>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</si>
  <si>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</si>
  <si>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</si>
  <si>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</si>
  <si>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</si>
  <si>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</si>
  <si>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</si>
  <si>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</si>
  <si>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</si>
  <si>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</si>
  <si>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</si>
  <si>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</si>
  <si>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</si>
  <si>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</si>
  <si>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</si>
  <si>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</si>
  <si>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</si>
  <si>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</si>
  <si>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</si>
  <si>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</si>
  <si>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</si>
  <si>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</si>
  <si>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</si>
  <si>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</si>
  <si>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</si>
  <si>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</si>
  <si>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</si>
  <si>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</si>
  <si>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</si>
  <si>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</si>
  <si>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</si>
  <si>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</si>
  <si>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</si>
  <si>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</si>
  <si>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</si>
  <si>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</si>
  <si>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</si>
  <si>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</si>
  <si>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</si>
  <si>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</si>
  <si>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</si>
  <si>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</si>
  <si>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</si>
  <si>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</si>
  <si>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</si>
  <si>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</si>
  <si>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</si>
  <si>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</si>
  <si>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</si>
  <si>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</si>
  <si>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</si>
  <si>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</si>
  <si>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</si>
  <si>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</si>
  <si>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</si>
  <si>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</si>
  <si>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</si>
  <si>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</si>
  <si>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</si>
  <si>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</si>
  <si>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</si>
  <si>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</si>
  <si>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</si>
  <si>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</si>
  <si>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</si>
  <si>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</si>
  <si>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</si>
  <si>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</si>
  <si>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</si>
  <si>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</si>
  <si>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</si>
  <si>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</si>
  <si>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</si>
  <si>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</si>
  <si>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</si>
  <si>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</si>
  <si>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</si>
  <si>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</si>
  <si>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</si>
  <si>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</si>
  <si>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</si>
  <si>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</si>
  <si>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</si>
  <si>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</si>
  <si>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</si>
  <si>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</si>
  <si>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</si>
  <si>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</si>
  <si>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</si>
  <si>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</si>
  <si>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</si>
  <si>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</si>
  <si>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</si>
  <si>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</si>
  <si>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</si>
  <si>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</si>
  <si>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</si>
  <si>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</si>
  <si>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</si>
  <si>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</si>
  <si>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</si>
  <si>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</si>
  <si>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</si>
  <si>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</si>
  <si>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</si>
  <si>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</si>
  <si>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</si>
  <si>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</si>
  <si>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</si>
  <si>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</si>
  <si>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</si>
  <si>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</si>
  <si>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</si>
  <si>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</si>
  <si>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</si>
  <si>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</si>
  <si>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</si>
  <si>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</si>
  <si>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</si>
  <si>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</si>
  <si>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</si>
  <si>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</si>
  <si>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</si>
  <si>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</si>
  <si>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</si>
  <si>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</si>
  <si>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</si>
  <si>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</si>
  <si>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</si>
  <si>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</si>
  <si>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</si>
  <si>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</si>
  <si>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</si>
  <si>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</si>
  <si>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</si>
  <si>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</si>
  <si>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</si>
  <si>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</si>
  <si>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</si>
  <si>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</si>
  <si>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</si>
  <si>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</si>
  <si>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</si>
  <si>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</si>
  <si>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</si>
  <si>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</si>
  <si>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</si>
  <si>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</si>
  <si>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</si>
  <si>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</si>
  <si>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</si>
  <si>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</si>
  <si>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</si>
  <si>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</si>
  <si>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</si>
  <si>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</si>
  <si>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</si>
  <si>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</si>
  <si>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</si>
  <si>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</si>
  <si>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</si>
  <si>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</si>
  <si>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</si>
  <si>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</si>
  <si>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</si>
  <si>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</si>
  <si>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</si>
  <si>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</si>
  <si>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</si>
  <si>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</si>
  <si>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</si>
  <si>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</si>
  <si>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</si>
  <si>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</si>
  <si>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</si>
  <si>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</si>
  <si>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</si>
  <si>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</si>
  <si>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</si>
  <si>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</si>
  <si>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</si>
  <si>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</si>
  <si>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</si>
  <si>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</si>
  <si>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</si>
  <si>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</si>
  <si>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</si>
  <si>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</si>
  <si>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</si>
  <si>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</si>
  <si>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</si>
  <si>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</si>
  <si>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</si>
  <si>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</si>
  <si>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</si>
  <si>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</si>
  <si>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</si>
  <si>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</si>
  <si>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</si>
  <si>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</si>
  <si>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</si>
  <si>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</si>
  <si>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</si>
  <si>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</si>
  <si>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</si>
  <si>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</si>
  <si>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</si>
  <si>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</si>
  <si>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</si>
  <si>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</si>
  <si>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</si>
  <si>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</si>
  <si>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</si>
  <si>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</si>
  <si>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</si>
  <si>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</si>
  <si>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</si>
  <si>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</si>
  <si>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</si>
  <si>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</si>
  <si>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</si>
  <si>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</si>
  <si>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</si>
  <si>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</si>
  <si>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</si>
  <si>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</si>
  <si>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</si>
  <si>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</si>
  <si>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</si>
  <si>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</si>
  <si>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</si>
  <si>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</si>
  <si>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</si>
  <si>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</si>
  <si>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</si>
  <si>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</si>
  <si>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</si>
  <si>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</si>
  <si>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</si>
  <si>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</si>
  <si>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</si>
  <si>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</si>
  <si>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</si>
  <si>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</si>
  <si>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</si>
  <si>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</si>
  <si>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</si>
  <si>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</si>
  <si>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</si>
  <si>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</si>
  <si>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</si>
  <si>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</si>
  <si>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</si>
  <si>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</si>
  <si>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</si>
  <si>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</si>
  <si>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</si>
  <si>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</si>
  <si>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</si>
  <si>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</si>
  <si>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</si>
  <si>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</si>
  <si>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</si>
  <si>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</si>
  <si>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</si>
  <si>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</si>
  <si>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</si>
  <si>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</si>
  <si>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</si>
  <si>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</si>
  <si>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</si>
  <si>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</si>
  <si>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</si>
  <si>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</si>
  <si>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</si>
  <si>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</si>
  <si>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</si>
  <si>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</si>
  <si>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</si>
  <si>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</si>
  <si>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</si>
  <si>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</si>
  <si>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</si>
  <si>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</si>
  <si>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</si>
  <si>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</si>
  <si>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</si>
  <si>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</si>
  <si>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</si>
  <si>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</si>
  <si>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</si>
  <si>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</si>
  <si>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</si>
  <si>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</si>
  <si>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</si>
  <si>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</si>
  <si>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</si>
  <si>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</si>
  <si>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</si>
  <si>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</si>
  <si>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</si>
  <si>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</si>
  <si>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</si>
  <si>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</si>
  <si>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</si>
  <si>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</si>
  <si>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</si>
  <si>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</si>
  <si>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</si>
  <si>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</si>
  <si>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</si>
  <si>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</si>
  <si>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</si>
  <si>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</si>
  <si>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</si>
  <si>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</si>
  <si>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</si>
  <si>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</si>
  <si>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</si>
  <si>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</si>
  <si>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</si>
  <si>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</si>
  <si>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</si>
  <si>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</si>
  <si>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</si>
  <si>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</si>
  <si>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</si>
  <si>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</si>
  <si>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</si>
  <si>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</si>
  <si>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</si>
  <si>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</si>
  <si>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</si>
  <si>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</si>
  <si>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</si>
  <si>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</si>
  <si>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</si>
  <si>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</si>
  <si>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</si>
  <si>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</si>
  <si>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</si>
  <si>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</si>
  <si>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</si>
  <si>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</si>
  <si>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</si>
  <si>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</si>
  <si>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</si>
  <si>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</si>
  <si>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</si>
  <si>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</si>
  <si>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</si>
  <si>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</si>
  <si>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</si>
  <si>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</si>
  <si>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</si>
  <si>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</si>
  <si>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</si>
  <si>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</si>
  <si>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</si>
  <si>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</si>
  <si>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</si>
  <si>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</si>
  <si>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</si>
  <si>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</si>
  <si>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</si>
  <si>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</si>
  <si>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</si>
  <si>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</si>
  <si>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</si>
  <si>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</si>
  <si>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</si>
  <si>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</si>
  <si>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</si>
  <si>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</si>
  <si>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</si>
  <si>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</si>
  <si>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</si>
  <si>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</si>
  <si>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</si>
  <si>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</si>
  <si>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</si>
  <si>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</si>
  <si>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</si>
  <si>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</si>
  <si>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</si>
  <si>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</si>
  <si>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</si>
  <si>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</si>
  <si>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</si>
  <si>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</si>
  <si>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</si>
  <si>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</si>
  <si>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</si>
  <si>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</si>
  <si>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</si>
  <si>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</si>
  <si>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</si>
  <si>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</si>
  <si>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</si>
  <si>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</si>
  <si>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</si>
  <si>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</si>
  <si>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</si>
  <si>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</si>
  <si>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</si>
  <si>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</si>
  <si>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</si>
  <si>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</si>
  <si>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</si>
  <si>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</si>
  <si>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</si>
  <si>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</si>
  <si>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</si>
  <si>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</si>
  <si>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</si>
  <si>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</si>
  <si>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</si>
  <si>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</si>
  <si>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</si>
  <si>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</si>
  <si>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</si>
  <si>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</si>
  <si>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</si>
  <si>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</si>
  <si>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</si>
  <si>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</si>
  <si>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</si>
  <si>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</si>
  <si>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</si>
  <si>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</si>
  <si>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</si>
  <si>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</si>
  <si>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</si>
  <si>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</si>
  <si>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</si>
  <si>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</si>
  <si>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</si>
  <si>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</si>
  <si>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</si>
  <si>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</si>
  <si>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</si>
  <si>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</si>
  <si>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</si>
  <si>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</si>
  <si>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</si>
  <si>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</si>
  <si>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</si>
  <si>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</si>
  <si>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</si>
  <si>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</si>
  <si>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</si>
  <si>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</si>
  <si>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</si>
  <si>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</si>
  <si>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</si>
  <si>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</si>
  <si>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</si>
  <si>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</si>
  <si>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</si>
  <si>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</si>
  <si>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</si>
  <si>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</si>
  <si>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</si>
  <si>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</si>
  <si>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</si>
  <si>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</si>
  <si>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</si>
  <si>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</si>
  <si>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</si>
  <si>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</si>
  <si>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</si>
  <si>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</si>
  <si>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</si>
  <si>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</si>
  <si>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</si>
  <si>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</si>
  <si>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</si>
  <si>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</si>
  <si>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</si>
  <si>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</si>
  <si>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</si>
  <si>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</si>
  <si>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</si>
  <si>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</si>
  <si>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</si>
  <si>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</si>
  <si>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</si>
  <si>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</si>
  <si>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</si>
  <si>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</si>
  <si>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</si>
  <si>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</si>
  <si>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</si>
  <si>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</si>
  <si>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</si>
  <si>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</si>
  <si>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</si>
  <si>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</si>
  <si>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</si>
  <si>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</si>
  <si>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</si>
  <si>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</si>
  <si>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</si>
  <si>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</si>
  <si>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</si>
  <si>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</si>
  <si>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</si>
  <si>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</si>
  <si>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</si>
  <si>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</si>
  <si>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</si>
  <si>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</si>
  <si>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</si>
  <si>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</si>
  <si>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</si>
  <si>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</si>
  <si>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</si>
  <si>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</si>
  <si>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</si>
  <si>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</si>
  <si>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</si>
  <si>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</si>
  <si>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</si>
  <si>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</si>
  <si>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</si>
  <si>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</si>
  <si>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</si>
  <si>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</si>
  <si>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</si>
  <si>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</si>
  <si>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</si>
  <si>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</si>
  <si>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</si>
  <si>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</si>
  <si>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</si>
  <si>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</si>
  <si>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</si>
  <si>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</si>
  <si>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</si>
  <si>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</si>
  <si>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</si>
  <si>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</si>
  <si>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</si>
  <si>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</si>
  <si>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</si>
  <si>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</si>
  <si>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</si>
  <si>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</si>
  <si>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</si>
  <si>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</si>
  <si>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</si>
  <si>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</si>
  <si>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</si>
  <si>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</si>
  <si>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</si>
  <si>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</si>
  <si>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</si>
  <si>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</si>
  <si>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</si>
  <si>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</si>
  <si>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</si>
  <si>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</si>
  <si>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</si>
  <si>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</si>
  <si>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</si>
  <si>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</si>
  <si>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</si>
  <si>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</si>
  <si>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</si>
  <si>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</si>
  <si>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</si>
  <si>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</si>
  <si>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</si>
  <si>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</si>
  <si>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</si>
  <si>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</si>
  <si>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</si>
  <si>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</si>
  <si>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</si>
  <si>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</si>
  <si>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</si>
  <si>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</si>
  <si>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</si>
  <si>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</si>
  <si>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</si>
  <si>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</si>
  <si>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</si>
  <si>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</si>
  <si>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</si>
  <si>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</si>
  <si>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</si>
  <si>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</si>
  <si>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</si>
  <si>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</si>
  <si>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</si>
  <si>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</si>
  <si>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</si>
  <si>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</si>
  <si>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</si>
  <si>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</si>
  <si>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</si>
  <si>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</si>
  <si>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</si>
  <si>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</si>
  <si>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</si>
  <si>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</si>
  <si>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</si>
  <si>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</si>
  <si>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</si>
  <si>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</si>
  <si>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</si>
  <si>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</si>
  <si>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</si>
  <si>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</si>
  <si>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</si>
  <si>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</si>
  <si>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</si>
  <si>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</si>
  <si>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</si>
  <si>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</si>
  <si>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</si>
  <si>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</si>
  <si>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</si>
  <si>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</si>
  <si>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</si>
  <si>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</si>
  <si>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</si>
  <si>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</si>
  <si>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</si>
  <si>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</si>
  <si>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</si>
  <si>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</si>
  <si>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</si>
  <si>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</si>
  <si>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</si>
  <si>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</si>
  <si>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</si>
  <si>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</si>
  <si>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</si>
  <si>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</si>
  <si>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</si>
  <si>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</si>
  <si>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</si>
  <si>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</si>
  <si>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</si>
  <si>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</si>
  <si>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</si>
  <si>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</si>
  <si>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</si>
  <si>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</si>
  <si>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</si>
  <si>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</si>
  <si>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</si>
  <si>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</si>
  <si>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</si>
  <si>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</si>
  <si>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</si>
  <si>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</si>
  <si>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</si>
  <si>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</si>
  <si>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</si>
  <si>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</si>
  <si>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</si>
  <si>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</si>
  <si>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</si>
  <si>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</si>
  <si>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</si>
  <si>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</si>
  <si>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</si>
  <si>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</si>
  <si>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</si>
  <si>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</si>
  <si>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</si>
  <si>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</si>
  <si>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</si>
  <si>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</si>
  <si>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</si>
  <si>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</si>
  <si>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</si>
  <si>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</si>
  <si>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</si>
  <si>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</si>
  <si>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</si>
  <si>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</si>
  <si>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</si>
  <si>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</si>
  <si>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</si>
  <si>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</si>
  <si>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</si>
  <si>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</si>
  <si>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</si>
  <si>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</si>
  <si>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</si>
  <si>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</si>
  <si>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</si>
  <si>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</si>
  <si>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</si>
  <si>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</si>
  <si>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</si>
  <si>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</si>
  <si>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</si>
  <si>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</si>
  <si>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</si>
  <si>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</si>
  <si>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</si>
  <si>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</si>
  <si>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</si>
  <si>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</si>
  <si>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</si>
  <si>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</si>
  <si>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</si>
  <si>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</si>
  <si>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</si>
  <si>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</si>
  <si>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</si>
  <si>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</si>
  <si>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</si>
  <si>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</si>
  <si>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</si>
  <si>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</si>
  <si>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</si>
  <si>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</si>
  <si>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</si>
  <si>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</si>
  <si>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</si>
  <si>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</si>
  <si>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</si>
  <si>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</si>
  <si>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</si>
  <si>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</si>
  <si>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</si>
  <si>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</si>
  <si>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</si>
  <si>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</si>
  <si>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</si>
  <si>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</si>
  <si>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</si>
  <si>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</si>
  <si>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</si>
  <si>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</si>
  <si>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</si>
  <si>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</si>
  <si>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</si>
  <si>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</si>
  <si>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</si>
  <si>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</si>
  <si>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</si>
  <si>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</si>
  <si>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</si>
  <si>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</si>
  <si>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</si>
  <si>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</si>
  <si>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</si>
  <si>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</si>
  <si>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</si>
  <si>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</si>
  <si>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</si>
  <si>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</si>
  <si>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</si>
  <si>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</si>
  <si>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</si>
  <si>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</si>
  <si>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</si>
  <si>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</si>
  <si>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</si>
  <si>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</si>
  <si>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</si>
  <si>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</si>
  <si>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</si>
  <si>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</si>
  <si>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</si>
  <si>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</si>
  <si>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</si>
  <si>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</si>
  <si>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</si>
  <si>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</si>
  <si>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</si>
  <si>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</si>
  <si>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</si>
  <si>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</si>
  <si>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</si>
  <si>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</si>
  <si>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</si>
  <si>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</si>
  <si>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</si>
  <si>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</si>
  <si>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</si>
  <si>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</si>
  <si>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</si>
  <si>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</si>
  <si>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</si>
  <si>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</si>
  <si>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</si>
  <si>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</si>
  <si>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</si>
  <si>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</si>
  <si>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</si>
  <si>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</si>
  <si>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</si>
  <si>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</si>
  <si>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</si>
  <si>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</si>
  <si>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</si>
  <si>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</si>
  <si>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</si>
  <si>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</si>
  <si>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</si>
  <si>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</si>
  <si>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</si>
  <si>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</si>
  <si>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</si>
  <si>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</si>
  <si>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</si>
  <si>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</si>
  <si>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</si>
  <si>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</si>
  <si>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</si>
  <si>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</si>
  <si>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</si>
  <si>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</si>
  <si>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</si>
  <si>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</si>
  <si>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</si>
  <si>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</si>
  <si>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</si>
  <si>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</si>
  <si>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</si>
  <si>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</si>
  <si>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</si>
  <si>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</si>
  <si>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</si>
  <si>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</si>
  <si>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</si>
  <si>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</si>
  <si>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</si>
  <si>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</si>
  <si>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</si>
  <si>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</si>
  <si>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</si>
  <si>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</si>
  <si>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</si>
  <si>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</si>
  <si>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</si>
  <si>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</si>
  <si>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</si>
  <si>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</si>
  <si>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</si>
  <si>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</si>
  <si>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</si>
  <si>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</si>
  <si>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</si>
  <si>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</si>
  <si>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</si>
  <si>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</si>
  <si>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</si>
  <si>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</si>
  <si>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</si>
  <si>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</si>
  <si>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</si>
  <si>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</si>
  <si>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</si>
  <si>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</si>
  <si>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</si>
  <si>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</si>
  <si>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</si>
  <si>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</si>
  <si>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</si>
  <si>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</si>
  <si>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</si>
  <si>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</si>
  <si>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</si>
  <si>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</si>
  <si>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</si>
  <si>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</si>
  <si>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</si>
  <si>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</si>
  <si>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</si>
  <si>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</si>
  <si>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</si>
  <si>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</si>
  <si>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</si>
  <si>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</si>
  <si>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</si>
  <si>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</si>
  <si>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</si>
  <si>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</si>
  <si>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</si>
  <si>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</si>
  <si>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</si>
  <si>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</si>
  <si>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</si>
  <si>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</si>
  <si>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</si>
  <si>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</si>
  <si>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</si>
  <si>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</si>
  <si>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</si>
  <si>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</si>
  <si>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</si>
  <si>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</si>
  <si>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</si>
  <si>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</si>
  <si>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</si>
  <si>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</si>
  <si>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</si>
  <si>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</si>
  <si>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</si>
  <si>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</si>
  <si>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</si>
  <si>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</si>
  <si>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</si>
  <si>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</si>
  <si>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</si>
  <si>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</si>
  <si>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</si>
  <si>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</si>
  <si>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</si>
  <si>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</si>
  <si>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</si>
  <si>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</si>
  <si>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</si>
  <si>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</si>
  <si>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</si>
  <si>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</si>
  <si>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</si>
  <si>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</si>
  <si>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</si>
  <si>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</si>
  <si>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</si>
  <si>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</si>
  <si>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</si>
  <si>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</si>
  <si>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</si>
  <si>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</si>
  <si>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</si>
  <si>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</si>
  <si>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</si>
  <si>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</si>
  <si>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</si>
  <si>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</si>
  <si>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</si>
  <si>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</si>
  <si>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</si>
  <si>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</si>
  <si>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</si>
  <si>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</si>
  <si>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</si>
  <si>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</si>
  <si>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</si>
  <si>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</si>
  <si>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</si>
  <si>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</si>
  <si>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</si>
  <si>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</si>
  <si>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</si>
  <si>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</si>
  <si>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</si>
  <si>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</si>
  <si>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</si>
  <si>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</si>
  <si>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</si>
  <si>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</si>
  <si>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</si>
  <si>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</si>
  <si>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</si>
  <si>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</si>
  <si>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</si>
  <si>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</si>
  <si>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</si>
  <si>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</si>
  <si>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</si>
  <si>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</si>
  <si>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</si>
  <si>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</si>
  <si>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</si>
  <si>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</si>
  <si>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</si>
  <si>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</si>
  <si>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</si>
  <si>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</si>
  <si>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</si>
  <si>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</si>
  <si>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</si>
  <si>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</si>
  <si>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</si>
  <si>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</si>
  <si>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</si>
  <si>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</si>
  <si>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</si>
  <si>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</si>
  <si>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</si>
  <si>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</si>
  <si>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</si>
  <si>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</si>
  <si>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</si>
  <si>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</si>
  <si>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</si>
  <si>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</si>
  <si>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</si>
  <si>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</si>
  <si>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</si>
  <si>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</si>
  <si>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</si>
  <si>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</si>
  <si>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</si>
  <si>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</si>
  <si>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</si>
  <si>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</si>
  <si>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</si>
  <si>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</si>
  <si>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</si>
  <si>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</si>
  <si>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</si>
  <si>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</si>
  <si>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</si>
  <si>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</si>
  <si>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</si>
  <si>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</si>
  <si>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</si>
  <si>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</si>
  <si>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</si>
  <si>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</si>
  <si>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</si>
  <si>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</si>
  <si>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</si>
  <si>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</si>
  <si>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</si>
  <si>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</si>
  <si>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</si>
  <si>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</si>
  <si>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</si>
  <si>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</si>
  <si>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</si>
  <si>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</si>
  <si>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</si>
  <si>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</si>
  <si>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</si>
  <si>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</si>
  <si>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</si>
  <si>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</si>
  <si>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</si>
  <si>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</si>
  <si>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</si>
  <si>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</si>
  <si>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</si>
  <si>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</si>
  <si>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</si>
  <si>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</si>
  <si>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</si>
  <si>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</si>
  <si>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</si>
  <si>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</si>
  <si>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</si>
  <si>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</si>
  <si>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</si>
  <si>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</si>
  <si>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</si>
  <si>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</si>
  <si>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</si>
  <si>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</si>
  <si>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</si>
  <si>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</si>
  <si>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</si>
  <si>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</si>
  <si>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</si>
  <si>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</si>
  <si>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</si>
  <si>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</si>
  <si>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</si>
  <si>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</si>
  <si>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</si>
  <si>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</si>
  <si>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</si>
  <si>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</si>
  <si>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</si>
  <si>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</si>
  <si>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</si>
  <si>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</si>
  <si>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</si>
  <si>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</si>
  <si>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</si>
  <si>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</si>
  <si>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</si>
  <si>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</si>
  <si>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</si>
  <si>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</si>
  <si>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</si>
  <si>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</si>
  <si>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</si>
  <si>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</si>
  <si>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</si>
  <si>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</si>
  <si>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</si>
  <si>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</si>
  <si>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</si>
  <si>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</si>
  <si>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</si>
  <si>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</si>
  <si>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</si>
  <si>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</si>
  <si>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</si>
  <si>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</si>
  <si>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</si>
  <si>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</si>
  <si>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</si>
  <si>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</si>
  <si>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</si>
  <si>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</si>
  <si>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</si>
  <si>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</si>
  <si>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</si>
  <si>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</si>
  <si>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</si>
  <si>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</si>
  <si>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</si>
  <si>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</si>
  <si>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</si>
  <si>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</si>
  <si>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</si>
  <si>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</si>
  <si>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</si>
  <si>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</si>
  <si>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</si>
  <si>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</si>
  <si>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</si>
  <si>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</si>
  <si>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</si>
  <si>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</si>
  <si>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</si>
  <si>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</si>
  <si>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</si>
  <si>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</si>
  <si>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</si>
  <si>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</si>
  <si>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</si>
  <si>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</si>
  <si>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</si>
  <si>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</si>
  <si>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</si>
  <si>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</si>
  <si>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</si>
  <si>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</si>
  <si>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</si>
  <si>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</si>
  <si>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</si>
  <si>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</si>
  <si>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</si>
  <si>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</si>
  <si>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</si>
  <si>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</si>
  <si>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</si>
  <si>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</si>
  <si>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</si>
  <si>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</si>
  <si>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</si>
  <si>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</si>
  <si>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</si>
  <si>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</si>
  <si>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</si>
  <si>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</si>
  <si>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</si>
  <si>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</si>
  <si>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</si>
  <si>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</si>
  <si>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</si>
  <si>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</si>
  <si>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</si>
  <si>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</si>
  <si>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</si>
  <si>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</si>
  <si>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</si>
  <si>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</si>
  <si>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</si>
  <si>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</si>
  <si>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</si>
  <si>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</si>
  <si>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</si>
  <si>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</si>
  <si>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</si>
  <si>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</si>
  <si>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</si>
  <si>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</si>
  <si>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</si>
  <si>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</si>
  <si>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</si>
  <si>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</si>
  <si>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</si>
  <si>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</si>
  <si>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</si>
  <si>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</si>
  <si>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</si>
  <si>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</si>
  <si>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</si>
  <si>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</si>
  <si>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</si>
  <si>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</si>
  <si>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</si>
  <si>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</si>
  <si>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</si>
  <si>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</si>
  <si>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</si>
  <si>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</si>
  <si>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</si>
  <si>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</si>
  <si>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</si>
  <si>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</si>
  <si>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</si>
  <si>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</si>
  <si>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</si>
  <si>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</si>
  <si>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</si>
  <si>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</si>
  <si>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</si>
  <si>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</si>
  <si>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</si>
  <si>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</si>
  <si>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</si>
  <si>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</si>
  <si>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</si>
  <si>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</si>
  <si>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</si>
  <si>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</si>
  <si>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</si>
  <si>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</si>
  <si>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</si>
  <si>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</si>
  <si>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</si>
  <si>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</si>
  <si>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</si>
  <si>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</si>
  <si>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</si>
  <si>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</si>
  <si>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</si>
  <si>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</si>
  <si>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</si>
  <si>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</si>
  <si>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</si>
  <si>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</si>
  <si>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</si>
  <si>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</si>
  <si>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</si>
  <si>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</si>
  <si>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</si>
  <si>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</si>
  <si>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</si>
  <si>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</si>
  <si>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</si>
  <si>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</si>
  <si>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</si>
  <si>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</si>
  <si>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</si>
  <si>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</si>
  <si>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</si>
  <si>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</si>
  <si>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</si>
  <si>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</si>
  <si>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</si>
  <si>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</si>
  <si>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</si>
  <si>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</si>
  <si>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</si>
  <si>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</si>
  <si>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</si>
  <si>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</si>
  <si>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</si>
  <si>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</si>
  <si>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</si>
  <si>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</si>
  <si>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</si>
  <si>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</si>
  <si>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</si>
  <si>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</si>
  <si>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</si>
  <si>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</si>
  <si>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</si>
  <si>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</si>
  <si>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</si>
  <si>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</si>
  <si>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</si>
  <si>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</si>
  <si>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</si>
  <si>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</si>
  <si>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</si>
  <si>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</si>
  <si>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</si>
  <si>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</si>
  <si>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</si>
  <si>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</si>
  <si>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</si>
  <si>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</si>
  <si>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</si>
  <si>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</si>
  <si>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</si>
  <si>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</si>
  <si>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</si>
  <si>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</si>
  <si>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</si>
  <si>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</si>
  <si>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</si>
  <si>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</si>
  <si>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</si>
  <si>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</si>
  <si>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</si>
  <si>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</si>
  <si>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</si>
  <si>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</si>
  <si>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</si>
  <si>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</si>
  <si>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</si>
  <si>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</si>
  <si>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</si>
  <si>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</si>
  <si>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</si>
  <si>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</si>
  <si>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</si>
  <si>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</si>
  <si>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</si>
  <si>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</si>
  <si>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</si>
  <si>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</si>
  <si>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</si>
  <si>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</si>
  <si>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</si>
  <si>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</si>
  <si>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</si>
  <si>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</si>
  <si>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</si>
  <si>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</si>
  <si>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</si>
  <si>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</si>
  <si>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</si>
  <si>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</si>
  <si>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</si>
  <si>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</si>
  <si>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</si>
  <si>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</si>
  <si>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</si>
  <si>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</si>
  <si>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</si>
  <si>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</si>
  <si>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</si>
  <si>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</si>
  <si>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</si>
  <si>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</si>
  <si>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</si>
  <si>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</si>
  <si>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</si>
  <si>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</si>
  <si>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</si>
  <si>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</si>
  <si>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</si>
  <si>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</si>
  <si>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</si>
  <si>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</si>
  <si>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</si>
  <si>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</si>
  <si>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</si>
  <si>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</si>
  <si>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</si>
  <si>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</si>
  <si>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</si>
  <si>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</si>
  <si>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</si>
  <si>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</si>
  <si>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</si>
  <si>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</si>
  <si>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</si>
  <si>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</si>
  <si>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</si>
  <si>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</si>
  <si>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</si>
  <si>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</si>
  <si>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</si>
  <si>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</si>
  <si>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</si>
  <si>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</si>
  <si>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</si>
  <si>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</si>
  <si>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</si>
  <si>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</si>
  <si>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</si>
  <si>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</si>
  <si>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</si>
  <si>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</si>
  <si>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</si>
  <si>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</si>
  <si>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</si>
  <si>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</si>
  <si>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</si>
  <si>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</si>
  <si>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</si>
  <si>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</si>
  <si>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</si>
  <si>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</si>
  <si>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</si>
  <si>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</si>
  <si>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</si>
  <si>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</si>
  <si>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</si>
  <si>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</si>
  <si>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</si>
  <si>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</si>
  <si>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</si>
  <si>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</si>
  <si>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</si>
  <si>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</si>
  <si>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</si>
  <si>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</si>
  <si>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</si>
  <si>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</si>
  <si>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</si>
  <si>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</si>
  <si>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</si>
  <si>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</si>
  <si>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</si>
  <si>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</si>
  <si>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</si>
  <si>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</si>
  <si>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</si>
  <si>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</si>
  <si>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</si>
  <si>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</si>
  <si>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</si>
  <si>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</si>
  <si>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</si>
  <si>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</si>
  <si>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</si>
  <si>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</si>
  <si>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</si>
  <si>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</si>
  <si>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</si>
  <si>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</si>
  <si>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</si>
  <si>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</si>
  <si>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</si>
  <si>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</si>
  <si>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</si>
  <si>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</si>
  <si>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</si>
  <si>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</si>
  <si>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</si>
  <si>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</si>
  <si>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</si>
  <si>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</si>
  <si>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</si>
  <si>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</si>
  <si>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</si>
  <si>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</si>
  <si>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</si>
  <si>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</si>
  <si>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</si>
  <si>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</si>
  <si>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</si>
  <si>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</si>
  <si>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</si>
  <si>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</si>
  <si>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</si>
  <si>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</si>
  <si>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</si>
  <si>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</si>
  <si>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</si>
  <si>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</si>
  <si>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</si>
  <si>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</si>
  <si>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</si>
  <si>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</si>
  <si>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</si>
  <si>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</si>
  <si>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</si>
  <si>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</si>
  <si>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</si>
  <si>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</si>
  <si>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</si>
  <si>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</si>
  <si>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</si>
  <si>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</si>
  <si>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</si>
  <si>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</si>
  <si>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</si>
  <si>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</si>
  <si>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</si>
  <si>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</si>
  <si>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</si>
  <si>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</si>
  <si>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</si>
  <si>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</si>
  <si>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</si>
  <si>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</si>
  <si>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</si>
  <si>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</si>
  <si>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</si>
  <si>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</si>
  <si>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</si>
  <si>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</si>
  <si>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</si>
  <si>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</si>
  <si>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</si>
  <si>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</si>
  <si>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</si>
  <si>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</si>
  <si>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</si>
  <si>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</si>
  <si>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</si>
  <si>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</si>
  <si>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</si>
  <si>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</si>
  <si>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</si>
  <si>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</si>
  <si>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</si>
  <si>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</si>
  <si>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</si>
  <si>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</si>
  <si>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</si>
  <si>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</si>
  <si>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</si>
  <si>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</si>
  <si>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</si>
  <si>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</si>
  <si>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</si>
  <si>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</si>
  <si>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</si>
  <si>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</si>
  <si>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</si>
  <si>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</si>
  <si>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</si>
  <si>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</si>
  <si>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</si>
  <si>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</si>
  <si>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</si>
  <si>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</si>
  <si>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</si>
  <si>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</si>
  <si>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</si>
  <si>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</si>
  <si>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</si>
  <si>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</si>
  <si>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</si>
  <si>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</si>
  <si>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</si>
  <si>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</si>
  <si>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</si>
  <si>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</si>
  <si>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</si>
  <si>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</si>
  <si>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</si>
  <si>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</si>
  <si>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</si>
  <si>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</si>
  <si>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</si>
  <si>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</si>
  <si>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</si>
  <si>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</si>
  <si>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</si>
  <si>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</si>
  <si>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</si>
  <si>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</si>
  <si>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</si>
  <si>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</si>
  <si>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</si>
  <si>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</si>
  <si>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</si>
  <si>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</si>
  <si>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</si>
  <si>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</si>
  <si>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</si>
  <si>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</si>
  <si>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</si>
  <si>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</si>
  <si>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</si>
  <si>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</si>
  <si>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</si>
  <si>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</si>
  <si>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</si>
  <si>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</si>
  <si>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</si>
  <si>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</si>
  <si>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</si>
  <si>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</si>
  <si>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</si>
  <si>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</si>
  <si>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</si>
  <si>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</si>
  <si>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</si>
  <si>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</si>
  <si>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</si>
  <si>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</si>
  <si>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</si>
  <si>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</si>
  <si>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</si>
  <si>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</si>
  <si>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</si>
  <si>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</si>
  <si>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</si>
  <si>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</si>
  <si>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</si>
  <si>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</si>
  <si>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</si>
  <si>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</si>
  <si>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</si>
  <si>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</si>
  <si>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</si>
  <si>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</si>
  <si>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</si>
  <si>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</si>
  <si>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</si>
  <si>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</si>
  <si>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</si>
  <si>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</si>
  <si>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</si>
  <si>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</si>
  <si>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</si>
  <si>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</si>
  <si>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</si>
  <si>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</si>
  <si>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</si>
  <si>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</si>
  <si>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</si>
  <si>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</si>
  <si>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</si>
  <si>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</si>
  <si>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</si>
  <si>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</si>
  <si>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</si>
  <si>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</si>
  <si>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</si>
  <si>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</si>
  <si>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</si>
  <si>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</si>
  <si>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</si>
  <si>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</si>
  <si>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</si>
  <si>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</si>
  <si>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</si>
  <si>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</si>
  <si>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</si>
  <si>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</si>
  <si>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</si>
  <si>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</si>
  <si>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</si>
  <si>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</si>
  <si>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</si>
  <si>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</si>
  <si>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</si>
  <si>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</si>
  <si>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</si>
  <si>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</si>
  <si>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</si>
  <si>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</si>
  <si>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</si>
  <si>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</si>
  <si>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</si>
  <si>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</si>
  <si>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</si>
  <si>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</si>
  <si>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</si>
  <si>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</si>
  <si>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</si>
  <si>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</si>
  <si>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</si>
  <si>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</si>
  <si>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</si>
  <si>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</si>
  <si>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</si>
  <si>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</si>
  <si>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</si>
  <si>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</si>
  <si>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</si>
  <si>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</si>
  <si>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</si>
  <si>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</si>
  <si>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</si>
  <si>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</si>
  <si>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</si>
  <si>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</si>
  <si>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</si>
  <si>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</si>
  <si>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</si>
  <si>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</si>
  <si>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</si>
  <si>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</si>
  <si>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</si>
  <si>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</si>
  <si>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</si>
  <si>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</si>
  <si>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</si>
  <si>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</si>
  <si>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</si>
  <si>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</si>
  <si>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</si>
  <si>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</si>
  <si>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</si>
  <si>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</si>
  <si>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</si>
  <si>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</si>
  <si>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</si>
  <si>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</si>
  <si>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</si>
  <si>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</si>
  <si>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</si>
  <si>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</si>
  <si>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</si>
  <si>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</si>
  <si>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</si>
  <si>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</si>
  <si>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</si>
  <si>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</si>
  <si>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</si>
  <si>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</si>
  <si>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</si>
  <si>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</si>
  <si>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</si>
  <si>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</si>
  <si>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</si>
  <si>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</si>
  <si>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</si>
  <si>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</si>
  <si>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</si>
  <si>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</si>
  <si>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</si>
  <si>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</si>
  <si>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</si>
  <si>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</si>
  <si>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</si>
  <si>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</si>
  <si>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</si>
  <si>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</si>
  <si>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</si>
  <si>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</si>
  <si>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</si>
  <si>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</si>
  <si>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</si>
  <si>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</si>
  <si>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</si>
  <si>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</si>
  <si>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</si>
  <si>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</si>
  <si>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</si>
  <si>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</si>
  <si>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</si>
  <si>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</si>
  <si>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</si>
  <si>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</si>
  <si>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</si>
  <si>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</si>
  <si>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</si>
  <si>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</si>
  <si>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</si>
  <si>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</si>
  <si>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</si>
  <si>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</si>
  <si>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</si>
  <si>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</si>
  <si>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</si>
  <si>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</si>
  <si>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</si>
  <si>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</si>
  <si>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</si>
  <si>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</si>
  <si>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</si>
  <si>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</si>
  <si>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</si>
  <si>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</si>
  <si>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</si>
  <si>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</si>
  <si>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</si>
  <si>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</si>
  <si>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</si>
  <si>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</si>
  <si>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</si>
  <si>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</si>
  <si>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</si>
  <si>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</si>
  <si>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</si>
  <si>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</si>
  <si>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</si>
  <si>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</si>
  <si>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</si>
  <si>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</si>
  <si>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</si>
  <si>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</si>
  <si>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</si>
  <si>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</si>
  <si>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</si>
  <si>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</si>
  <si>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</si>
  <si>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</si>
  <si>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</si>
  <si>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</si>
  <si>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</si>
  <si>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</si>
  <si>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</si>
  <si>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</si>
  <si>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</si>
  <si>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</si>
  <si>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</si>
  <si>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</si>
  <si>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</si>
  <si>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</si>
  <si>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</si>
  <si>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</si>
  <si>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</si>
  <si>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</si>
  <si>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</si>
  <si>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</si>
  <si>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</si>
  <si>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</si>
  <si>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</si>
  <si>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</si>
  <si>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</si>
  <si>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</si>
  <si>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</si>
  <si>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</si>
  <si>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</si>
  <si>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</si>
  <si>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</si>
  <si>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</si>
  <si>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</si>
  <si>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</si>
  <si>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</si>
  <si>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</si>
  <si>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</si>
  <si>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</si>
  <si>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</si>
  <si>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</si>
  <si>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</si>
  <si>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</si>
  <si>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</si>
  <si>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</si>
  <si>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</si>
  <si>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</si>
  <si>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</si>
  <si>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</si>
  <si>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</si>
  <si>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</si>
  <si>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</si>
  <si>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</si>
  <si>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</si>
  <si>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</si>
  <si>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</si>
  <si>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</si>
  <si>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</si>
  <si>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</si>
  <si>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</si>
  <si>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</si>
  <si>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</si>
  <si>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</si>
  <si>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</si>
  <si>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</si>
  <si>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</si>
  <si>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</si>
  <si>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</si>
  <si>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</si>
  <si>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</si>
  <si>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</si>
  <si>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</si>
  <si>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</si>
  <si>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</si>
  <si>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</si>
  <si>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</si>
  <si>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</si>
  <si>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</si>
  <si>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</si>
  <si>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</si>
  <si>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</si>
  <si>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</si>
  <si>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</si>
  <si>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</si>
  <si>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</si>
  <si>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</si>
  <si>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</si>
  <si>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</si>
  <si>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</si>
  <si>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</si>
  <si>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</si>
  <si>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</si>
  <si>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</si>
  <si>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</si>
  <si>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</si>
  <si>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</si>
  <si>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</si>
  <si>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</si>
  <si>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</si>
  <si>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</si>
  <si>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</si>
  <si>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</si>
  <si>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</si>
  <si>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</si>
  <si>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</si>
  <si>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</si>
  <si>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</si>
  <si>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</si>
  <si>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</si>
  <si>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</si>
  <si>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</si>
  <si>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</si>
  <si>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</si>
  <si>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</si>
  <si>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</si>
  <si>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</si>
  <si>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</si>
  <si>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</si>
  <si>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</si>
  <si>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</si>
  <si>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</si>
  <si>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</si>
  <si>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</si>
  <si>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</si>
  <si>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</si>
  <si>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</si>
  <si>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</si>
  <si>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</si>
  <si>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</si>
  <si>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</si>
  <si>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</si>
  <si>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</si>
  <si>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</si>
  <si>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</si>
  <si>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</si>
  <si>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</si>
  <si>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</si>
  <si>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</si>
  <si>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</si>
  <si>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</si>
  <si>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</si>
  <si>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</si>
  <si>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</si>
  <si>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</si>
  <si>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</si>
  <si>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</si>
  <si>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</si>
  <si>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</si>
  <si>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</si>
  <si>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</si>
  <si>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</si>
  <si>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</si>
  <si>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</si>
  <si>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</si>
  <si>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</si>
  <si>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</si>
  <si>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</si>
  <si>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</si>
  <si>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</si>
  <si>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</si>
  <si>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</si>
  <si>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</si>
  <si>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</si>
  <si>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</si>
  <si>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</si>
  <si>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</si>
  <si>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</si>
  <si>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</si>
  <si>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</si>
  <si>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</si>
  <si>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</si>
  <si>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</si>
  <si>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</si>
  <si>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</si>
  <si>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</si>
  <si>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</si>
  <si>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</si>
  <si>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</si>
  <si>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</si>
  <si>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</si>
  <si>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</si>
  <si>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</si>
  <si>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</si>
  <si>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</si>
  <si>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</si>
  <si>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</si>
  <si>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</si>
  <si>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</si>
  <si>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</si>
  <si>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</si>
  <si>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</si>
  <si>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</si>
  <si>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</si>
  <si>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</si>
  <si>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</si>
  <si>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</si>
  <si>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</si>
  <si>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</si>
  <si>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</si>
  <si>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</si>
  <si>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</si>
  <si>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</si>
  <si>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</si>
  <si>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</si>
  <si>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</si>
  <si>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</si>
  <si>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</si>
  <si>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</si>
  <si>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</si>
  <si>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</si>
  <si>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</si>
  <si>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</si>
  <si>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</si>
  <si>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</si>
  <si>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</si>
  <si>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</si>
  <si>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</si>
  <si>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</si>
  <si>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</si>
  <si>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</si>
  <si>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</si>
  <si>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</si>
  <si>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</si>
  <si>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</si>
  <si>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</si>
  <si>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</si>
  <si>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</si>
  <si>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</si>
  <si>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</si>
  <si>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</si>
  <si>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</si>
  <si>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</si>
  <si>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</si>
  <si>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</si>
  <si>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</si>
  <si>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</si>
  <si>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</si>
  <si>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</si>
  <si>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</si>
  <si>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</si>
  <si>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</si>
  <si>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</si>
  <si>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</si>
  <si>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</si>
  <si>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</si>
  <si>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</si>
  <si>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</si>
  <si>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</si>
  <si>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</si>
  <si>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</si>
  <si>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</si>
  <si>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</si>
  <si>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</si>
  <si>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</si>
  <si>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</si>
  <si>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</si>
  <si>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</si>
  <si>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</si>
  <si>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</si>
  <si>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</si>
  <si>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</si>
  <si>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</si>
  <si>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</si>
  <si>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</si>
  <si>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</si>
  <si>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</si>
  <si>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</si>
  <si>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</si>
  <si>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</si>
  <si>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</si>
  <si>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</si>
  <si>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</si>
  <si>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</si>
  <si>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</si>
  <si>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</si>
  <si>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</si>
  <si>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</si>
  <si>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</si>
  <si>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</si>
  <si>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</si>
  <si>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</si>
  <si>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</si>
  <si>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</si>
  <si>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</si>
  <si>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</si>
  <si>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</si>
  <si>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</si>
  <si>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</si>
  <si>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</si>
  <si>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</si>
  <si>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</si>
  <si>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</si>
  <si>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</si>
  <si>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</si>
  <si>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</si>
  <si>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</si>
  <si>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</si>
  <si>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</si>
  <si>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</si>
  <si>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</si>
  <si>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</si>
  <si>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</si>
  <si>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</si>
  <si>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</si>
  <si>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</si>
  <si>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</si>
  <si>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</si>
  <si>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</si>
  <si>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</si>
  <si>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</si>
  <si>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</si>
  <si>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</si>
  <si>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</si>
  <si>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</si>
  <si>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</si>
  <si>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</si>
  <si>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</si>
  <si>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</si>
  <si>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</si>
  <si>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</si>
  <si>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</si>
  <si>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</si>
  <si>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</si>
  <si>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</si>
  <si>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</si>
  <si>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</si>
  <si>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</si>
  <si>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</si>
  <si>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</si>
  <si>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</si>
  <si>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</si>
  <si>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</si>
  <si>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</si>
  <si>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</si>
  <si>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</si>
  <si>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</si>
  <si>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</si>
  <si>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</si>
  <si>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</si>
  <si>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</si>
  <si>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</si>
  <si>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</si>
  <si>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</si>
  <si>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</si>
  <si>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</si>
  <si>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</si>
  <si>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</si>
  <si>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</si>
  <si>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</si>
  <si>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</si>
  <si>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</si>
  <si>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</si>
  <si>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</si>
  <si>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</si>
  <si>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</si>
  <si>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</si>
  <si>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</si>
  <si>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</si>
  <si>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</si>
  <si>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</si>
  <si>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</si>
  <si>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</si>
  <si>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</si>
  <si>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</si>
  <si>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</si>
  <si>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</si>
  <si>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</si>
  <si>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</si>
  <si>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</si>
  <si>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</si>
  <si>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</si>
  <si>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</si>
  <si>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</si>
  <si>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</si>
  <si>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</si>
  <si>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</si>
  <si>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</si>
  <si>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</si>
  <si>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</si>
  <si>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</si>
  <si>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</si>
  <si>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</si>
  <si>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</si>
  <si>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</si>
  <si>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</si>
  <si>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</si>
  <si>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</si>
  <si>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</si>
  <si>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</si>
  <si>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</si>
  <si>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</si>
  <si>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</si>
  <si>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</si>
  <si>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</si>
  <si>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</si>
  <si>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</si>
  <si>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</si>
  <si>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</si>
  <si>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</si>
  <si>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</si>
  <si>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</si>
  <si>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</si>
  <si>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</si>
  <si>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</si>
  <si>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</si>
  <si>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</si>
  <si>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</si>
  <si>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</si>
  <si>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</si>
  <si>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</si>
  <si>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</si>
  <si>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</si>
  <si>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</si>
  <si>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</si>
  <si>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</si>
  <si>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</si>
  <si>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</si>
  <si>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</si>
  <si>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</si>
  <si>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</si>
  <si>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</si>
  <si>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</si>
  <si>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</si>
  <si>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</si>
  <si>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</si>
  <si>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</si>
  <si>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</si>
  <si>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</si>
  <si>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</si>
  <si>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</si>
  <si>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</si>
  <si>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</si>
  <si>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</si>
  <si>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</si>
  <si>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</si>
  <si>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</si>
  <si>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</si>
  <si>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</si>
  <si>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</si>
  <si>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</si>
  <si>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</si>
  <si>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</si>
  <si>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</si>
  <si>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</si>
  <si>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</si>
  <si>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</si>
  <si>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</si>
  <si>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</si>
  <si>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</si>
  <si>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</si>
  <si>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</si>
  <si>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</si>
  <si>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</si>
  <si>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</si>
  <si>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</si>
  <si>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</si>
  <si>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</si>
  <si>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</si>
  <si>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</si>
  <si>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</si>
  <si>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</si>
  <si>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</si>
  <si>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</si>
  <si>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</si>
  <si>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</si>
  <si>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</si>
  <si>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</si>
  <si>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</si>
  <si>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</si>
  <si>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</si>
  <si>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</si>
  <si>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</si>
  <si>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</si>
  <si>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</si>
  <si>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</si>
  <si>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</si>
  <si>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</si>
  <si>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</si>
  <si>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</si>
  <si>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</si>
  <si>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</si>
  <si>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</si>
  <si>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</si>
  <si>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</si>
  <si>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</si>
  <si>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</si>
  <si>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</si>
  <si>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</si>
  <si>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</si>
  <si>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</si>
  <si>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</si>
  <si>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</si>
  <si>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</si>
  <si>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</si>
  <si>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</si>
  <si>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</si>
  <si>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</si>
  <si>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</si>
  <si>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</si>
  <si>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</si>
  <si>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</si>
  <si>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</si>
  <si>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</si>
  <si>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</si>
  <si>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</si>
  <si>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</si>
  <si>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</si>
  <si>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</si>
  <si>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</si>
  <si>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</si>
  <si>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</si>
  <si>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</si>
  <si>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</si>
  <si>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</si>
  <si>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</si>
  <si>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</si>
  <si>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</si>
  <si>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</si>
  <si>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</si>
  <si>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</si>
  <si>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</si>
  <si>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</si>
  <si>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</si>
  <si>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</si>
  <si>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</si>
  <si>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</si>
  <si>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</si>
  <si>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</si>
  <si>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</si>
  <si>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</si>
  <si>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</si>
  <si>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</si>
  <si>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</si>
  <si>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</si>
  <si>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</si>
  <si>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</si>
  <si>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</si>
  <si>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</si>
  <si>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</si>
  <si>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</si>
  <si>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</si>
  <si>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</si>
  <si>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</si>
  <si>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</si>
  <si>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</si>
  <si>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</si>
  <si>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</si>
  <si>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</si>
  <si>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</si>
  <si>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</si>
  <si>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</si>
  <si>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</si>
  <si>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</si>
  <si>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</si>
  <si>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</si>
  <si>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</si>
  <si>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</si>
  <si>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</si>
  <si>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</si>
  <si>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</si>
  <si>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</si>
  <si>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</si>
  <si>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</si>
  <si>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</si>
  <si>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</si>
  <si>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</si>
  <si>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</si>
  <si>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</si>
  <si>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</si>
  <si>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</si>
  <si>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</si>
  <si>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</si>
  <si>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</si>
  <si>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</si>
  <si>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</si>
  <si>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</si>
  <si>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</si>
  <si>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</si>
  <si>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</si>
  <si>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</si>
  <si>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</si>
  <si>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</si>
  <si>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</si>
  <si>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</si>
  <si>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</si>
  <si>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</si>
  <si>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</si>
  <si>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</si>
  <si>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</si>
  <si>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</si>
  <si>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</si>
  <si>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</si>
  <si>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</si>
  <si>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</si>
  <si>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</si>
  <si>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</si>
  <si>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</si>
  <si>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</si>
  <si>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</si>
  <si>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</si>
  <si>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</si>
  <si>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</si>
  <si>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</si>
  <si>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</si>
  <si>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</si>
  <si>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</si>
  <si>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</si>
  <si>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</si>
  <si>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</si>
  <si>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</si>
  <si>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</si>
  <si>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</si>
  <si>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</si>
  <si>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</si>
  <si>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</si>
  <si>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</si>
  <si>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</si>
  <si>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</si>
  <si>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</si>
  <si>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</si>
  <si>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</si>
  <si>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</si>
  <si>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</si>
  <si>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</si>
  <si>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</si>
  <si>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</si>
  <si>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</si>
  <si>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</si>
  <si>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</si>
  <si>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</si>
  <si>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</si>
  <si>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</si>
  <si>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</si>
  <si>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</si>
  <si>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</si>
  <si>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</si>
  <si>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</si>
  <si>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</si>
  <si>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</si>
  <si>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</si>
  <si>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</si>
  <si>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</si>
  <si>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</si>
  <si>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</si>
  <si>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</si>
  <si>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</si>
  <si>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</si>
  <si>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</si>
  <si>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</si>
  <si>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</si>
  <si>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</si>
  <si>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</si>
  <si>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</si>
  <si>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</si>
  <si>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</si>
  <si>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</si>
  <si>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</si>
  <si>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</si>
  <si>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</si>
  <si>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</si>
  <si>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</si>
  <si>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</si>
  <si>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</si>
  <si>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</si>
  <si>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</si>
  <si>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</si>
  <si>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</si>
  <si>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</si>
  <si>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</si>
  <si>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</si>
  <si>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</si>
  <si>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</si>
  <si>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</si>
  <si>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</si>
  <si>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</si>
  <si>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</si>
  <si>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</si>
  <si>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</si>
  <si>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</si>
  <si>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</si>
  <si>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</si>
  <si>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</si>
  <si>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</si>
  <si>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</si>
  <si>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</si>
  <si>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</si>
  <si>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</si>
  <si>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</si>
  <si>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</si>
  <si>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</si>
  <si>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</si>
  <si>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</si>
  <si>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</si>
  <si>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</si>
  <si>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</si>
  <si>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</si>
  <si>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</si>
  <si>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</si>
  <si>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</si>
  <si>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</si>
  <si>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</si>
  <si>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</si>
  <si>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</si>
  <si>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</si>
  <si>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</si>
  <si>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</si>
  <si>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</si>
  <si>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</si>
  <si>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</si>
  <si>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</si>
  <si>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</si>
  <si>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</si>
  <si>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</si>
  <si>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</si>
  <si>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</si>
  <si>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</si>
  <si>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</si>
  <si>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</si>
  <si>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</si>
  <si>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</si>
  <si>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</si>
  <si>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</si>
  <si>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</si>
  <si>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</si>
  <si>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</si>
  <si>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</si>
  <si>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</si>
  <si>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</si>
  <si>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</si>
  <si>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</si>
  <si>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</si>
  <si>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</si>
  <si>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</si>
  <si>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</si>
  <si>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</si>
  <si>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</si>
  <si>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</si>
  <si>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</si>
  <si>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</si>
  <si>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</si>
  <si>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</si>
  <si>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</si>
  <si>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</si>
  <si>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</si>
  <si>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</si>
  <si>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</si>
  <si>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</si>
  <si>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</si>
  <si>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</si>
  <si>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</si>
  <si>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</si>
  <si>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</si>
  <si>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</si>
  <si>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</si>
  <si>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</si>
  <si>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</si>
  <si>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</si>
  <si>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</si>
  <si>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</si>
  <si>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</si>
  <si>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</si>
  <si>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</si>
  <si>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</si>
  <si>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</si>
  <si>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</si>
  <si>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</si>
  <si>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</si>
  <si>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</si>
  <si>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</si>
  <si>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</si>
  <si>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</si>
  <si>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</si>
  <si>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</si>
  <si>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</si>
  <si>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</si>
  <si>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</si>
  <si>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</si>
  <si>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</si>
  <si>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</si>
  <si>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</si>
  <si>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</si>
  <si>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</si>
  <si>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</si>
  <si>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</si>
  <si>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</si>
  <si>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</si>
  <si>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</si>
  <si>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</si>
  <si>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</si>
  <si>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</si>
  <si>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</si>
  <si>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</si>
  <si>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</si>
  <si>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</si>
  <si>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</si>
  <si>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</si>
  <si>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</si>
  <si>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</si>
  <si>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</si>
  <si>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</si>
  <si>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</si>
  <si>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</si>
  <si>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</si>
  <si>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</si>
  <si>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</si>
  <si>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</si>
  <si>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</si>
  <si>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</si>
  <si>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</si>
  <si>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</si>
  <si>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</si>
  <si>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</si>
  <si>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</si>
  <si>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</si>
  <si>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</si>
  <si>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</si>
  <si>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</si>
  <si>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</si>
  <si>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</si>
  <si>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</si>
  <si>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</si>
  <si>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</si>
  <si>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</si>
  <si>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</si>
  <si>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</si>
  <si>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</si>
  <si>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</si>
  <si>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</si>
  <si>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</si>
  <si>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</si>
  <si>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</si>
  <si>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</si>
  <si>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</si>
  <si>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</si>
  <si>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</si>
  <si>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</si>
  <si>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</si>
  <si>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</si>
  <si>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</si>
  <si>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</si>
  <si>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</si>
  <si>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</si>
  <si>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</si>
  <si>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</si>
  <si>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</si>
  <si>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</si>
  <si>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</si>
  <si>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</si>
  <si>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</si>
  <si>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</si>
  <si>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</si>
  <si>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</si>
  <si>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</si>
  <si>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</si>
  <si>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</si>
  <si>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</si>
  <si>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</si>
  <si>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</si>
  <si>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</si>
  <si>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</si>
  <si>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</si>
  <si>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</si>
  <si>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</si>
  <si>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</si>
  <si>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</si>
  <si>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</si>
  <si>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</si>
  <si>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</si>
  <si>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</si>
  <si>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</si>
  <si>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</si>
  <si>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</si>
  <si>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</si>
  <si>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</si>
  <si>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</si>
  <si>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</si>
  <si>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</si>
  <si>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</si>
  <si>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</si>
  <si>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</si>
  <si>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</si>
  <si>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</si>
  <si>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</si>
  <si>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</si>
  <si>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</si>
  <si>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</si>
  <si>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</si>
  <si>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</si>
  <si>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</si>
  <si>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</si>
  <si>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</si>
  <si>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</si>
  <si>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</si>
  <si>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</si>
  <si>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</si>
  <si>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</si>
  <si>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</si>
  <si>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</si>
  <si>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</si>
  <si>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</si>
  <si>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</si>
  <si>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</si>
  <si>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</si>
  <si>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</si>
  <si>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</si>
  <si>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</si>
  <si>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</si>
  <si>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</si>
  <si>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</si>
  <si>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</si>
  <si>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</si>
  <si>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</si>
  <si>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</si>
  <si>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</si>
  <si>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</si>
  <si>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</si>
  <si>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</si>
  <si>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</si>
  <si>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</si>
  <si>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</si>
  <si>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</si>
  <si>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</si>
  <si>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</si>
  <si>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</si>
  <si>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</si>
  <si>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</si>
  <si>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</si>
  <si>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</si>
  <si>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</si>
  <si>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</si>
  <si>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</si>
  <si>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</si>
  <si>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</si>
  <si>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</si>
  <si>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</si>
  <si>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</si>
  <si>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</si>
  <si>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</si>
  <si>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</si>
  <si>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</si>
  <si>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</si>
  <si>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</si>
  <si>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</si>
  <si>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</si>
  <si>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</si>
  <si>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</si>
  <si>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</si>
  <si>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</si>
  <si>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</si>
  <si>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</si>
  <si>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</si>
  <si>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</si>
  <si>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</si>
  <si>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</si>
  <si>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</si>
  <si>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</si>
  <si>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</si>
  <si>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</si>
  <si>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</si>
  <si>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</si>
  <si>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</si>
  <si>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</si>
  <si>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</si>
  <si>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</si>
  <si>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</si>
  <si>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</si>
  <si>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</si>
  <si>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</si>
  <si>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</si>
  <si>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</si>
  <si>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</si>
  <si>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</si>
  <si>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</si>
  <si>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</si>
  <si>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</si>
  <si>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</si>
  <si>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</si>
  <si>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</si>
  <si>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</si>
  <si>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</si>
  <si>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</si>
  <si>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</si>
  <si>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</si>
  <si>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</si>
  <si>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</si>
  <si>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</si>
  <si>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</si>
  <si>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</si>
  <si>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</si>
  <si>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</si>
  <si>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</si>
  <si>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</si>
  <si>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</si>
  <si>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</si>
  <si>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</si>
  <si>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</si>
  <si>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</si>
  <si>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</si>
  <si>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</si>
  <si>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</si>
  <si>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</si>
  <si>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</si>
  <si>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</si>
  <si>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</si>
  <si>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</si>
  <si>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</si>
  <si>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</si>
  <si>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</si>
  <si>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</si>
  <si>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</si>
  <si>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</si>
  <si>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</si>
  <si>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</si>
  <si>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</si>
  <si>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</si>
  <si>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</si>
  <si>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</si>
  <si>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</si>
  <si>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</si>
  <si>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</si>
  <si>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</si>
  <si>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</si>
  <si>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</si>
  <si>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</si>
  <si>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</si>
  <si>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</si>
  <si>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</si>
  <si>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</si>
  <si>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</si>
  <si>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</si>
  <si>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</si>
  <si>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</si>
  <si>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</si>
  <si>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</si>
  <si>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</si>
  <si>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</si>
  <si>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</si>
  <si>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</si>
  <si>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</si>
  <si>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</si>
  <si>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</si>
  <si>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</si>
  <si>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</si>
  <si>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</si>
  <si>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</si>
  <si>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</si>
  <si>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</si>
  <si>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</si>
  <si>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</si>
  <si>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</si>
  <si>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</si>
  <si>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</si>
  <si>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</si>
  <si>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</si>
  <si>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</si>
  <si>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</si>
  <si>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</si>
  <si>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</si>
  <si>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</si>
  <si>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</si>
  <si>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</si>
  <si>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</si>
  <si>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</si>
  <si>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</si>
  <si>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</si>
  <si>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</si>
  <si>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</si>
  <si>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</si>
  <si>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</si>
  <si>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</si>
  <si>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</si>
  <si>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</si>
  <si>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</si>
  <si>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</si>
  <si>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</si>
  <si>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</si>
  <si>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</si>
  <si>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</si>
  <si>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</si>
  <si>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</si>
  <si>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</si>
  <si>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</si>
  <si>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</si>
  <si>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</si>
  <si>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</si>
  <si>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</si>
  <si>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</si>
  <si>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</si>
  <si>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</si>
  <si>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</si>
  <si>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</si>
  <si>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</si>
  <si>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</si>
  <si>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</si>
  <si>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</si>
  <si>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</si>
  <si>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</si>
  <si>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</si>
  <si>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</si>
  <si>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</si>
  <si>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</si>
  <si>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</si>
  <si>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</si>
  <si>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</si>
  <si>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</si>
  <si>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</si>
  <si>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</si>
  <si>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</si>
  <si>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</si>
  <si>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</si>
  <si>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</si>
  <si>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</si>
  <si>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</si>
  <si>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</si>
  <si>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</si>
  <si>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</si>
  <si>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</si>
  <si>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</si>
  <si>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</si>
  <si>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</si>
  <si>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</si>
  <si>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</si>
  <si>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</si>
  <si>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</si>
  <si>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</si>
  <si>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</si>
  <si>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</si>
  <si>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</si>
  <si>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</si>
  <si>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</si>
  <si>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</si>
  <si>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</si>
  <si>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</si>
  <si>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</si>
  <si>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</si>
  <si>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</si>
  <si>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</si>
  <si>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</si>
  <si>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</si>
  <si>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</si>
  <si>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</si>
  <si>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</si>
  <si>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</si>
  <si>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</si>
  <si>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</si>
  <si>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</si>
  <si>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</si>
  <si>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</si>
  <si>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</si>
  <si>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</si>
  <si>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</si>
  <si>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</si>
  <si>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</si>
  <si>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</si>
  <si>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</si>
  <si>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</si>
  <si>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</si>
  <si>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</si>
  <si>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</si>
  <si>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</si>
  <si>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</si>
  <si>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</si>
  <si>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</si>
  <si>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</si>
  <si>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</si>
  <si>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</si>
  <si>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</si>
  <si>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</si>
  <si>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</si>
  <si>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</si>
  <si>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</si>
  <si>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</si>
  <si>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</si>
  <si>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</si>
  <si>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</si>
  <si>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</si>
  <si>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</si>
  <si>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</si>
  <si>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</si>
  <si>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</si>
  <si>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</si>
  <si>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</si>
  <si>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</si>
  <si>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</si>
  <si>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</si>
  <si>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</si>
  <si>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</si>
  <si>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</si>
  <si>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</si>
  <si>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</si>
  <si>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</si>
  <si>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</si>
  <si>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</si>
  <si>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</si>
  <si>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</si>
  <si>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</si>
  <si>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</si>
  <si>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</si>
  <si>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</si>
  <si>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</si>
  <si>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</si>
  <si>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</si>
  <si>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</si>
  <si>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</si>
  <si>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</si>
  <si>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</si>
  <si>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</si>
  <si>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</si>
  <si>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</si>
  <si>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</si>
  <si>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</si>
  <si>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</si>
  <si>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</si>
  <si>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</si>
  <si>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</si>
  <si>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</si>
  <si>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</si>
  <si>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</si>
  <si>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</si>
  <si>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</si>
  <si>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</si>
  <si>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</si>
  <si>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</si>
  <si>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</si>
  <si>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</si>
  <si>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</si>
  <si>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</si>
  <si>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</si>
  <si>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</si>
  <si>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</si>
  <si>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</si>
  <si>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</si>
  <si>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</si>
  <si>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</si>
  <si>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</si>
  <si>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</si>
  <si>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</si>
  <si>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</si>
  <si>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</si>
  <si>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</si>
  <si>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</si>
  <si>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</si>
  <si>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</si>
  <si>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</si>
  <si>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</si>
  <si>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</si>
  <si>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</si>
  <si>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</si>
  <si>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</si>
  <si>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</si>
  <si>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</si>
  <si>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</si>
  <si>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</si>
  <si>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</si>
  <si>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</si>
  <si>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</si>
  <si>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</si>
  <si>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</si>
  <si>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</si>
  <si>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</si>
  <si>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</si>
  <si>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</si>
  <si>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</si>
  <si>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</si>
  <si>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</si>
  <si>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</si>
  <si>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</si>
  <si>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</si>
  <si>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</si>
  <si>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</si>
  <si>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</si>
  <si>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</si>
  <si>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</si>
  <si>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</si>
  <si>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</si>
  <si>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</si>
  <si>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</si>
  <si>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</si>
  <si>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</si>
  <si>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</si>
  <si>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</si>
  <si>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</si>
  <si>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</si>
  <si>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</si>
  <si>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</si>
  <si>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</si>
  <si>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</si>
  <si>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</si>
  <si>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</si>
  <si>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</si>
  <si>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</si>
  <si>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</si>
  <si>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</si>
  <si>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</si>
  <si>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</si>
  <si>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</si>
  <si>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</si>
  <si>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</si>
  <si>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</si>
  <si>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</si>
  <si>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</si>
  <si>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</si>
  <si>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</si>
  <si>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</si>
  <si>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</si>
  <si>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</si>
  <si>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</si>
  <si>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</si>
  <si>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</si>
  <si>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</si>
  <si>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</si>
  <si>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</si>
  <si>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</si>
  <si>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</si>
  <si>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</si>
  <si>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</si>
  <si>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</si>
  <si>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</si>
  <si>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</si>
  <si>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</si>
  <si>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</si>
  <si>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</si>
  <si>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</si>
  <si>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</si>
  <si>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</si>
  <si>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</si>
  <si>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</si>
  <si>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</si>
  <si>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</si>
  <si>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</si>
  <si>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</si>
  <si>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</si>
  <si>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</si>
  <si>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</si>
  <si>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</si>
  <si>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</si>
  <si>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</si>
  <si>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</si>
  <si>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</si>
  <si>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</si>
  <si>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</si>
  <si>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</si>
  <si>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</si>
  <si>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</si>
  <si>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</si>
  <si>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</si>
  <si>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</si>
  <si>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</si>
  <si>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</si>
  <si>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</si>
  <si>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</si>
  <si>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</si>
  <si>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</si>
  <si>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</si>
  <si>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</si>
  <si>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</si>
  <si>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</si>
  <si>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</si>
  <si>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</si>
  <si>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</si>
  <si>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</si>
  <si>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</si>
  <si>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</si>
  <si>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</si>
  <si>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</si>
  <si>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</si>
  <si>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</si>
  <si>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</si>
  <si>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</si>
  <si>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</si>
  <si>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</si>
  <si>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</si>
  <si>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</si>
  <si>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</si>
  <si>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</si>
  <si>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</si>
  <si>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</si>
  <si>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</si>
  <si>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</si>
  <si>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</si>
  <si>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</si>
  <si>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</si>
  <si>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</si>
  <si>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</si>
  <si>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</si>
  <si>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</si>
  <si>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</si>
  <si>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</si>
  <si>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</si>
  <si>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</si>
  <si>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</si>
  <si>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</si>
  <si>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</si>
  <si>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</si>
  <si>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</si>
  <si>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</si>
  <si>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</si>
  <si>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</si>
  <si>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</si>
  <si>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</si>
  <si>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</si>
  <si>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</si>
  <si>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</si>
  <si>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</si>
  <si>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</si>
  <si>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</si>
  <si>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</si>
  <si>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</si>
  <si>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</si>
  <si>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</si>
  <si>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</si>
  <si>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</si>
  <si>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</si>
  <si>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</si>
  <si>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</si>
  <si>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</si>
  <si>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</si>
  <si>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</si>
  <si>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</si>
  <si>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</si>
  <si>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</si>
  <si>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</si>
  <si>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</si>
  <si>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</si>
  <si>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</si>
  <si>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</si>
  <si>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</si>
  <si>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</si>
  <si>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</si>
  <si>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</si>
  <si>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</si>
  <si>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</si>
  <si>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</si>
  <si>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</si>
  <si>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</si>
  <si>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</si>
  <si>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</si>
  <si>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</si>
  <si>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</si>
  <si>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</si>
  <si>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</si>
  <si>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</si>
  <si>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</si>
  <si>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</si>
  <si>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</si>
  <si>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</si>
  <si>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</si>
  <si>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</si>
  <si>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</si>
  <si>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</si>
  <si>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</si>
  <si>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</si>
  <si>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</si>
  <si>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</si>
  <si>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</si>
  <si>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</si>
  <si>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</si>
  <si>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</si>
  <si>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</si>
  <si>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</si>
  <si>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</si>
  <si>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</si>
  <si>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</si>
  <si>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</si>
  <si>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</si>
  <si>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</si>
  <si>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</si>
  <si>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</si>
  <si>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</si>
  <si>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</si>
  <si>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</si>
  <si>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</si>
  <si>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</si>
  <si>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</si>
  <si>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</si>
  <si>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</si>
  <si>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</si>
  <si>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</si>
  <si>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</si>
  <si>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</si>
  <si>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</si>
  <si>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</si>
  <si>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</si>
  <si>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</si>
  <si>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</si>
  <si>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</si>
  <si>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</si>
  <si>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</si>
  <si>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</si>
  <si>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</si>
  <si>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</si>
  <si>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</si>
  <si>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</si>
  <si>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</si>
  <si>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</si>
  <si>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</si>
  <si>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</si>
  <si>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</si>
  <si>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</si>
  <si>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</si>
  <si>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</si>
  <si>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</si>
  <si>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</si>
  <si>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</si>
  <si>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</si>
  <si>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</si>
  <si>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</si>
  <si>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</si>
  <si>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</si>
  <si>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</si>
  <si>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</si>
  <si>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</si>
  <si>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</si>
  <si>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</si>
  <si>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</si>
  <si>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</si>
  <si>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</si>
  <si>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</si>
  <si>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</si>
  <si>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</si>
  <si>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</si>
  <si>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</si>
  <si>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</si>
  <si>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</si>
  <si>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</si>
  <si>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</si>
  <si>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</si>
  <si>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</si>
  <si>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</si>
  <si>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</si>
  <si>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</si>
  <si>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</si>
  <si>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</si>
  <si>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</si>
  <si>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</si>
  <si>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</si>
  <si>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</si>
  <si>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</si>
  <si>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</si>
  <si>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</si>
  <si>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</si>
  <si>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</si>
  <si>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</si>
  <si>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</si>
  <si>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</si>
  <si>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</si>
  <si>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</si>
  <si>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</si>
  <si>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</si>
  <si>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</si>
  <si>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</si>
  <si>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</si>
  <si>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</si>
  <si>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</si>
  <si>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</si>
  <si>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</si>
  <si>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</si>
  <si>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</si>
  <si>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</si>
  <si>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</si>
  <si>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</si>
  <si>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</si>
  <si>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</si>
  <si>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</si>
  <si>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</si>
  <si>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</si>
  <si>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</si>
  <si>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</si>
  <si>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</si>
  <si>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</si>
  <si>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</si>
  <si>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</si>
  <si>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</si>
  <si>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</si>
  <si>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</si>
  <si>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</si>
  <si>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</si>
  <si>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</si>
  <si>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</si>
  <si>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</si>
  <si>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</si>
  <si>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</si>
  <si>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</si>
  <si>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</si>
  <si>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</si>
  <si>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</si>
  <si>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</si>
  <si>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</si>
  <si>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</si>
  <si>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</si>
  <si>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</si>
  <si>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</si>
  <si>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</si>
  <si>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</si>
  <si>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</si>
  <si>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</si>
  <si>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</si>
  <si>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</si>
  <si>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</si>
  <si>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</si>
  <si>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</si>
  <si>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</si>
  <si>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</si>
  <si>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</si>
  <si>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</si>
  <si>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</si>
  <si>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</si>
  <si>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</si>
  <si>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</si>
  <si>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</si>
  <si>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</si>
  <si>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</si>
  <si>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</si>
  <si>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</si>
  <si>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</si>
  <si>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</si>
  <si>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</si>
  <si>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</si>
  <si>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</si>
  <si>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</si>
  <si>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</si>
  <si>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</si>
  <si>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</si>
  <si>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</si>
  <si>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</si>
  <si>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</si>
  <si>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</si>
  <si>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</si>
  <si>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</si>
  <si>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</si>
  <si>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</si>
  <si>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</si>
  <si>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</si>
  <si>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</si>
  <si>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</si>
  <si>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</si>
  <si>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</si>
  <si>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</si>
  <si>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</si>
  <si>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</si>
  <si>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</si>
  <si>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</si>
  <si>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</si>
  <si>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</si>
  <si>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</si>
  <si>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</si>
  <si>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</si>
  <si>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</si>
  <si>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</si>
  <si>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</si>
  <si>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</si>
  <si>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</si>
  <si>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</si>
  <si>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</si>
  <si>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</si>
  <si>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</si>
  <si>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</si>
  <si>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</si>
  <si>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</si>
  <si>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</si>
  <si>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</si>
  <si>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</si>
  <si>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</si>
  <si>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</si>
  <si>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</si>
  <si>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</si>
  <si>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</si>
  <si>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</si>
  <si>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</si>
  <si>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</si>
  <si>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</si>
  <si>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</si>
  <si>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</si>
  <si>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</si>
  <si>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</si>
  <si>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</si>
  <si>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</si>
  <si>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</si>
  <si>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</si>
  <si>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</si>
  <si>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</si>
  <si>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</si>
  <si>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</si>
  <si>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</si>
  <si>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</si>
  <si>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</si>
  <si>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</si>
  <si>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</si>
  <si>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</si>
  <si>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</si>
  <si>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</si>
  <si>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</si>
  <si>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</si>
  <si>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</si>
  <si>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</si>
  <si>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</si>
  <si>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</si>
  <si>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</si>
  <si>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</si>
  <si>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</si>
  <si>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</si>
  <si>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</si>
  <si>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</si>
  <si>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</si>
  <si>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</si>
  <si>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</si>
  <si>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</si>
  <si>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</si>
  <si>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</si>
  <si>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</si>
  <si>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</si>
  <si>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</si>
  <si>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</si>
  <si>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</si>
  <si>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</si>
  <si>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</si>
  <si>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</si>
  <si>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</si>
  <si>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</si>
  <si>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</si>
  <si>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</si>
  <si>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</si>
  <si>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</si>
  <si>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</si>
  <si>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</si>
  <si>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</si>
  <si>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</si>
  <si>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</si>
  <si>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</si>
  <si>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</si>
  <si>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</si>
  <si>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</si>
  <si>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</si>
  <si>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</si>
  <si>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</si>
  <si>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</si>
  <si>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</si>
  <si>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</si>
  <si>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</si>
  <si>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</si>
  <si>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</si>
  <si>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</si>
  <si>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</si>
  <si>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</si>
  <si>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</si>
  <si>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</si>
  <si>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</si>
  <si>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</si>
  <si>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</si>
  <si>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</si>
  <si>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</si>
  <si>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</si>
  <si>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</si>
  <si>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</si>
  <si>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</si>
  <si>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</si>
  <si>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</si>
  <si>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</si>
  <si>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</si>
  <si>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</si>
  <si>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</si>
  <si>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</si>
  <si>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</si>
  <si>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</si>
  <si>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</si>
  <si>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</si>
  <si>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</si>
  <si>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</si>
  <si>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</si>
  <si>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</si>
  <si>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</si>
  <si>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</si>
  <si>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</si>
  <si>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</si>
  <si>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</si>
  <si>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</si>
  <si>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</si>
  <si>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</si>
  <si>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</si>
  <si>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</si>
  <si>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</si>
  <si>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</si>
  <si>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</si>
  <si>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</si>
  <si>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</si>
  <si>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</si>
  <si>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</si>
  <si>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</si>
  <si>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</si>
  <si>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</si>
  <si>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</si>
  <si>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</si>
  <si>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</si>
  <si>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</si>
  <si>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</si>
  <si>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</si>
  <si>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</si>
  <si>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</si>
  <si>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</si>
  <si>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</si>
  <si>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</si>
  <si>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</si>
  <si>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</si>
  <si>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</si>
  <si>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</si>
  <si>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</si>
  <si>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</si>
  <si>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</si>
  <si>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</si>
  <si>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</si>
  <si>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</si>
  <si>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</si>
  <si>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</si>
  <si>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</si>
  <si>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</si>
  <si>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</si>
  <si>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</si>
  <si>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</si>
  <si>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</si>
  <si>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</si>
  <si>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</si>
  <si>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</si>
  <si>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</si>
  <si>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</si>
  <si>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</si>
  <si>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</si>
  <si>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</si>
  <si>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</si>
  <si>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</si>
  <si>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</si>
  <si>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</si>
  <si>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</si>
  <si>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</si>
  <si>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</si>
  <si>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</si>
  <si>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</si>
  <si>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</si>
  <si>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</si>
  <si>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</si>
  <si>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</si>
  <si>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</si>
  <si>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</si>
  <si>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</si>
  <si>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</si>
  <si>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</si>
  <si>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</si>
  <si>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</si>
  <si>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</si>
  <si>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</si>
  <si>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</si>
  <si>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</si>
  <si>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</si>
  <si>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</si>
  <si>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</si>
  <si>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</si>
  <si>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</si>
  <si>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</si>
  <si>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</si>
  <si>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</si>
  <si>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</si>
  <si>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</si>
  <si>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</si>
  <si>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</si>
  <si>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</si>
  <si>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</si>
  <si>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</si>
  <si>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</si>
  <si>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</si>
  <si>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</si>
  <si>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</si>
  <si>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</si>
  <si>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</si>
  <si>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</si>
  <si>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</si>
  <si>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</si>
  <si>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</si>
  <si>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</si>
  <si>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</si>
  <si>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</si>
  <si>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</si>
  <si>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</si>
  <si>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</si>
  <si>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</si>
  <si>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</si>
  <si>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</si>
  <si>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</si>
  <si>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</si>
  <si>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</si>
  <si>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</si>
  <si>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</si>
  <si>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</si>
  <si>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</si>
  <si>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</si>
  <si>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</si>
  <si>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</si>
  <si>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</si>
  <si>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</si>
  <si>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</si>
  <si>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</si>
  <si>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</si>
  <si>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</si>
  <si>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</si>
  <si>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</si>
  <si>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</si>
  <si>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</si>
  <si>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</si>
  <si>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</si>
  <si>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</si>
  <si>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</si>
  <si>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</si>
  <si>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</si>
  <si>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</si>
  <si>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</si>
  <si>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</si>
  <si>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</si>
  <si>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</si>
  <si>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</si>
  <si>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</si>
  <si>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</si>
  <si>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</si>
  <si>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</si>
  <si>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</si>
  <si>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</si>
  <si>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</si>
  <si>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</si>
  <si>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</si>
  <si>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</si>
  <si>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</si>
  <si>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</si>
  <si>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</si>
  <si>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</si>
  <si>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</si>
  <si>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</si>
  <si>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</si>
  <si>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</si>
  <si>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</si>
  <si>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</si>
  <si>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</si>
  <si>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</si>
  <si>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</si>
  <si>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</si>
  <si>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</si>
  <si>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</si>
  <si>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</si>
  <si>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</si>
  <si>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</si>
  <si>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</si>
  <si>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</si>
  <si>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</si>
  <si>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</si>
  <si>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</si>
  <si>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</si>
  <si>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</si>
  <si>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</si>
  <si>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</si>
  <si>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</si>
  <si>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</si>
  <si>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</si>
  <si>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</si>
  <si>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</si>
  <si>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</si>
  <si>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</si>
  <si>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</si>
  <si>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</si>
  <si>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</si>
  <si>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</si>
  <si>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</si>
  <si>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</si>
  <si>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</si>
  <si>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</si>
  <si>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</si>
  <si>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</si>
  <si>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</si>
  <si>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</si>
  <si>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</si>
  <si>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</si>
  <si>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</si>
  <si>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</si>
  <si>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</si>
  <si>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</si>
  <si>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</si>
  <si>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</si>
  <si>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</si>
  <si>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</si>
  <si>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</si>
  <si>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</si>
  <si>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</si>
  <si>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</si>
  <si>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</si>
  <si>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</si>
  <si>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</si>
  <si>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</si>
  <si>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</si>
  <si>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</si>
  <si>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</si>
  <si>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</si>
  <si>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</si>
  <si>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</si>
  <si>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</si>
  <si>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</si>
  <si>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</si>
  <si>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</si>
  <si>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</si>
  <si>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</si>
  <si>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</si>
  <si>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</si>
  <si>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</si>
  <si>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</si>
  <si>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</si>
  <si>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</si>
  <si>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</si>
  <si>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</si>
  <si>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</si>
  <si>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</si>
  <si>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</si>
  <si>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</si>
  <si>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</si>
  <si>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</si>
  <si>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</si>
  <si>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</si>
  <si>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</si>
  <si>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</si>
  <si>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</si>
  <si>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</si>
  <si>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</si>
  <si>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</si>
  <si>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</si>
  <si>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</si>
  <si>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</si>
  <si>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</si>
  <si>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</si>
  <si>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</si>
  <si>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</si>
  <si>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</si>
  <si>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</si>
  <si>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</si>
  <si>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</si>
  <si>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</si>
  <si>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</si>
  <si>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</si>
  <si>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</si>
  <si>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</si>
  <si>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</si>
  <si>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</si>
  <si>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</si>
  <si>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</si>
  <si>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</si>
  <si>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</si>
  <si>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</si>
  <si>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</si>
  <si>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</si>
  <si>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</si>
  <si>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</si>
  <si>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</si>
  <si>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</si>
  <si>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</si>
  <si>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</si>
  <si>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</si>
  <si>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</si>
  <si>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</si>
  <si>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</si>
  <si>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</si>
  <si>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</si>
  <si>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</si>
  <si>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</si>
  <si>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</si>
  <si>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</si>
  <si>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</si>
  <si>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</si>
  <si>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</si>
  <si>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</si>
  <si>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</si>
  <si>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</si>
  <si>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</si>
  <si>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</si>
  <si>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</si>
  <si>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</si>
  <si>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</si>
  <si>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</si>
  <si>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</si>
  <si>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</si>
  <si>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</si>
  <si>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</si>
  <si>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</si>
  <si>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</si>
  <si>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</si>
  <si>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</si>
  <si>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</si>
  <si>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</si>
  <si>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</si>
  <si>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</si>
  <si>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</si>
  <si>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</si>
  <si>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</si>
  <si>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</si>
  <si>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</si>
  <si>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</si>
  <si>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</si>
  <si>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</si>
  <si>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</si>
  <si>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</si>
  <si>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</si>
  <si>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</si>
  <si>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</si>
  <si>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</si>
  <si>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</si>
  <si>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</si>
  <si>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</si>
  <si>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</si>
  <si>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</si>
  <si>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</si>
  <si>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</si>
  <si>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</si>
  <si>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</si>
  <si>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</si>
  <si>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</si>
  <si>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</si>
  <si>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</si>
  <si>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</si>
  <si>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</si>
  <si>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</si>
  <si>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</si>
  <si>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</si>
  <si>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</si>
  <si>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</si>
  <si>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</si>
  <si>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</si>
  <si>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</si>
  <si>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</si>
  <si>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</si>
  <si>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</si>
  <si>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</si>
  <si>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</si>
  <si>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</si>
  <si>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</si>
  <si>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</si>
  <si>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</si>
  <si>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</si>
  <si>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</si>
  <si>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</si>
  <si>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</si>
  <si>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</si>
  <si>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</si>
  <si>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</si>
  <si>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</si>
  <si>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</si>
  <si>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</si>
  <si>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</si>
  <si>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</si>
  <si>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</si>
  <si>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</si>
  <si>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</si>
  <si>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</si>
  <si>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</si>
  <si>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</si>
  <si>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</si>
  <si>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</si>
  <si>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</si>
  <si>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</si>
  <si>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</si>
  <si>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</si>
  <si>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</si>
  <si>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</si>
  <si>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</si>
  <si>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</si>
  <si>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</si>
  <si>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</si>
  <si>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</si>
  <si>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</si>
  <si>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</si>
  <si>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</si>
  <si>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</si>
  <si>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</si>
  <si>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</si>
  <si>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</si>
  <si>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</si>
  <si>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</si>
  <si>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</si>
  <si>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</si>
  <si>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</si>
  <si>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</si>
  <si>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</si>
  <si>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</si>
  <si>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</si>
  <si>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</si>
  <si>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</si>
  <si>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</si>
  <si>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</si>
  <si>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</si>
  <si>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</si>
  <si>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</si>
  <si>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</si>
  <si>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</si>
  <si>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</si>
  <si>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</si>
  <si>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</si>
  <si>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</si>
  <si>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</si>
  <si>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</si>
  <si>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</si>
  <si>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</si>
  <si>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</si>
  <si>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</si>
  <si>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</si>
  <si>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</si>
  <si>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</si>
  <si>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</si>
  <si>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</si>
  <si>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</si>
  <si>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</si>
  <si>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</si>
  <si>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</si>
  <si>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</si>
  <si>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</si>
  <si>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</si>
  <si>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</si>
  <si>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</si>
  <si>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</si>
  <si>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</si>
  <si>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</si>
  <si>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</si>
  <si>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</si>
  <si>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</si>
  <si>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</si>
  <si>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</si>
  <si>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</si>
  <si>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</si>
  <si>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</si>
  <si>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</si>
  <si>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</si>
  <si>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</si>
  <si>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</si>
  <si>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</si>
  <si>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</si>
  <si>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</si>
  <si>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</si>
  <si>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</si>
  <si>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</si>
  <si>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</si>
  <si>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</si>
  <si>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</si>
  <si>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</si>
  <si>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</si>
  <si>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</si>
  <si>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</si>
  <si>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</si>
  <si>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</si>
  <si>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</si>
  <si>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</si>
  <si>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</si>
  <si>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</si>
  <si>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</si>
  <si>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</si>
  <si>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</si>
  <si>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</si>
  <si>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</si>
  <si>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</si>
  <si>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</si>
  <si>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</si>
  <si>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</si>
  <si>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</si>
  <si>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</si>
  <si>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</si>
  <si>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</si>
  <si>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</si>
  <si>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</si>
  <si>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</si>
  <si>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</si>
  <si>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</si>
  <si>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</si>
  <si>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</si>
  <si>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</si>
  <si>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</si>
  <si>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</si>
  <si>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</si>
  <si>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</si>
  <si>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</si>
  <si>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</si>
  <si>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</si>
  <si>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</si>
  <si>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</si>
  <si>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</si>
  <si>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</si>
  <si>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</si>
  <si>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</si>
  <si>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</si>
  <si>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</si>
  <si>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</si>
  <si>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</si>
  <si>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</si>
  <si>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</si>
  <si>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</si>
  <si>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</si>
  <si>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</si>
  <si>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</si>
  <si>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</si>
  <si>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</si>
  <si>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</si>
  <si>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</si>
  <si>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</si>
  <si>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</si>
  <si>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</si>
  <si>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</si>
  <si>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</si>
  <si>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</si>
  <si>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</si>
  <si>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</si>
  <si>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</si>
  <si>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</si>
  <si>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</si>
  <si>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</si>
  <si>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</si>
  <si>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</si>
  <si>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</si>
  <si>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</si>
  <si>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</si>
  <si>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</si>
  <si>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</si>
  <si>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</si>
  <si>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</si>
  <si>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</si>
  <si>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</si>
  <si>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</si>
  <si>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</si>
  <si>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</si>
  <si>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</si>
  <si>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</si>
  <si>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</si>
  <si>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</si>
  <si>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</si>
  <si>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</si>
  <si>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</si>
  <si>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</si>
  <si>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</si>
  <si>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</si>
  <si>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</si>
  <si>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</si>
  <si>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</si>
  <si>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</si>
  <si>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</si>
  <si>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</si>
  <si>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</si>
  <si>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</si>
  <si>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</si>
  <si>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</si>
  <si>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</si>
  <si>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</si>
  <si>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</si>
  <si>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</si>
  <si>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</si>
  <si>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</si>
  <si>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</si>
  <si>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</si>
  <si>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</si>
  <si>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</si>
  <si>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</si>
  <si>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</si>
  <si>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</si>
  <si>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</si>
  <si>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</si>
  <si>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</si>
  <si>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</si>
  <si>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</si>
  <si>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</si>
  <si>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</si>
  <si>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</si>
  <si>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</si>
  <si>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</si>
  <si>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</si>
  <si>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</si>
  <si>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</si>
  <si>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</si>
  <si>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</si>
  <si>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</si>
  <si>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</si>
  <si>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</si>
  <si>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</si>
  <si>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</si>
  <si>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</si>
  <si>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</si>
  <si>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</si>
  <si>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</si>
  <si>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</si>
  <si>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</si>
  <si>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</si>
  <si>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</si>
  <si>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</si>
  <si>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</si>
  <si>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</si>
  <si>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</si>
  <si>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</si>
  <si>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</si>
  <si>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</si>
  <si>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</si>
  <si>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</si>
  <si>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</si>
  <si>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</si>
  <si>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</si>
  <si>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</si>
  <si>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</si>
  <si>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</si>
  <si>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</si>
  <si>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</si>
  <si>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</si>
  <si>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</si>
  <si>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</si>
  <si>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</si>
  <si>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</si>
  <si>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</si>
  <si>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</si>
  <si>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</si>
  <si>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</si>
  <si>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</si>
  <si>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</si>
  <si>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</si>
  <si>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</si>
  <si>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</si>
  <si>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</si>
  <si>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</si>
  <si>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</si>
  <si>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</si>
  <si>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</si>
  <si>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</si>
  <si>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</si>
  <si>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</si>
  <si>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</si>
  <si>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</si>
  <si>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</si>
  <si>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</si>
  <si>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</si>
  <si>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</si>
  <si>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</si>
  <si>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</si>
  <si>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</si>
  <si>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</si>
  <si>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</si>
  <si>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</si>
  <si>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</si>
  <si>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</si>
  <si>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</si>
  <si>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</si>
  <si>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</si>
  <si>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</si>
  <si>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</si>
  <si>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</si>
  <si>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</si>
  <si>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</si>
  <si>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</si>
  <si>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</si>
  <si>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</si>
  <si>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</si>
  <si>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</si>
  <si>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</si>
  <si>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</si>
  <si>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</si>
  <si>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</si>
  <si>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</si>
  <si>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</si>
  <si>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</si>
  <si>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</si>
  <si>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</si>
  <si>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</si>
  <si>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</si>
  <si>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</si>
  <si>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</si>
  <si>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</si>
  <si>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</si>
  <si>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</si>
  <si>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</si>
  <si>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</si>
  <si>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</si>
  <si>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</si>
  <si>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</si>
  <si>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</si>
  <si>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</si>
  <si>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</si>
  <si>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</si>
  <si>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</si>
  <si>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</si>
  <si>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</si>
  <si>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</si>
  <si>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</si>
  <si>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</si>
  <si>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</si>
  <si>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</si>
  <si>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</si>
  <si>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</si>
  <si>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</si>
  <si>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</si>
  <si>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</si>
  <si>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</si>
  <si>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</si>
  <si>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</si>
  <si>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</si>
  <si>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</si>
  <si>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</si>
  <si>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</si>
  <si>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</si>
  <si>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</si>
  <si>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</si>
  <si>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</si>
  <si>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</si>
  <si>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</si>
  <si>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</si>
  <si>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</si>
  <si>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</si>
  <si>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</si>
  <si>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</si>
  <si>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</si>
  <si>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</si>
  <si>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</si>
  <si>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</si>
  <si>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</si>
  <si>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</si>
  <si>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</si>
  <si>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</si>
  <si>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</si>
  <si>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</si>
  <si>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</si>
  <si>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</si>
  <si>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</si>
  <si>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</si>
  <si>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</si>
  <si>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</si>
  <si>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</si>
  <si>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</si>
  <si>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</si>
  <si>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</si>
  <si>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</si>
  <si>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</si>
  <si>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</si>
  <si>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</si>
  <si>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</si>
  <si>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</si>
  <si>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</si>
  <si>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</si>
  <si>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</si>
  <si>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</si>
  <si>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</si>
  <si>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</si>
  <si>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</si>
  <si>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</si>
  <si>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</si>
  <si>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</si>
  <si>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</si>
  <si>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</si>
  <si>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</si>
  <si>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</si>
  <si>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</si>
  <si>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</si>
  <si>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</si>
  <si>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</si>
  <si>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</si>
  <si>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</si>
  <si>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</si>
  <si>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</si>
  <si>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</si>
  <si>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</si>
  <si>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</si>
  <si>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</si>
  <si>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</si>
  <si>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</si>
  <si>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</si>
  <si>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</si>
  <si>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</si>
  <si>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</si>
  <si>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</si>
  <si>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</si>
  <si>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</si>
  <si>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</si>
  <si>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</si>
  <si>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</si>
  <si>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</si>
  <si>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</si>
  <si>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</si>
  <si>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</si>
  <si>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</si>
  <si>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</si>
  <si>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</si>
  <si>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</si>
  <si>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</si>
  <si>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</si>
  <si>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</si>
  <si>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</si>
  <si>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</si>
  <si>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</si>
  <si>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</si>
  <si>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</si>
  <si>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</si>
  <si>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</si>
  <si>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</si>
  <si>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</si>
  <si>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</si>
  <si>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</si>
  <si>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</si>
  <si>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</si>
  <si>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</si>
  <si>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</si>
  <si>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</si>
  <si>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</si>
  <si>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</si>
  <si>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</si>
  <si>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</si>
  <si>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</si>
  <si>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</si>
  <si>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</si>
  <si>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</si>
  <si>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</si>
  <si>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</si>
  <si>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</si>
  <si>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</si>
  <si>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</si>
  <si>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</si>
  <si>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</si>
  <si>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</si>
  <si>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</si>
  <si>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</si>
  <si>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</si>
  <si>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</si>
  <si>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</si>
  <si>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</si>
  <si>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</si>
  <si>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</si>
  <si>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</si>
  <si>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</si>
  <si>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</si>
  <si>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</si>
  <si>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</si>
  <si>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</si>
  <si>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</si>
  <si>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</si>
  <si>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</si>
  <si>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</si>
  <si>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</si>
  <si>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</si>
  <si>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</si>
  <si>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</si>
  <si>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</si>
  <si>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</si>
  <si>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</si>
  <si>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</si>
  <si>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</si>
  <si>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</si>
  <si>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</si>
  <si>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</si>
  <si>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</si>
  <si>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</si>
  <si>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</si>
  <si>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</si>
  <si>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</si>
  <si>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</si>
  <si>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</si>
  <si>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</si>
  <si>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</si>
  <si>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</si>
  <si>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</si>
  <si>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</si>
  <si>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</si>
  <si>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</si>
  <si>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</si>
  <si>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</si>
  <si>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</si>
  <si>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</si>
  <si>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</si>
  <si>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</si>
  <si>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</si>
  <si>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</si>
  <si>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</si>
  <si>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</si>
  <si>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</si>
  <si>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</si>
  <si>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</si>
  <si>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</si>
  <si>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</si>
  <si>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</si>
  <si>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</si>
  <si>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</si>
  <si>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</si>
  <si>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</si>
  <si>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</si>
  <si>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</si>
  <si>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</si>
  <si>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</si>
  <si>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</si>
  <si>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</si>
  <si>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</si>
  <si>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</si>
  <si>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</si>
  <si>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</si>
  <si>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</si>
  <si>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</si>
  <si>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</si>
  <si>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</si>
  <si>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</si>
  <si>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</si>
  <si>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</si>
  <si>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</si>
  <si>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</si>
  <si>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</si>
  <si>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</si>
  <si>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</si>
  <si>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</si>
  <si>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</si>
  <si>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</si>
  <si>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</si>
  <si>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</si>
  <si>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</si>
  <si>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</si>
  <si>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</si>
  <si>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</si>
  <si>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</si>
  <si>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</si>
  <si>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</si>
  <si>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</si>
  <si>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</si>
  <si>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</si>
  <si>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</si>
  <si>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</si>
  <si>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</si>
  <si>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</si>
  <si>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</si>
  <si>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</si>
  <si>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</si>
  <si>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</si>
  <si>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</si>
  <si>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</si>
  <si>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</si>
  <si>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</si>
  <si>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</si>
  <si>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</si>
  <si>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</si>
  <si>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</si>
  <si>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</si>
  <si>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</si>
  <si>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</si>
  <si>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</si>
  <si>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</si>
  <si>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</si>
  <si>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</si>
  <si>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</si>
  <si>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</si>
  <si>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</si>
  <si>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</si>
  <si>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</si>
  <si>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</si>
  <si>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</si>
  <si>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</si>
  <si>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</si>
  <si>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</si>
  <si>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</si>
  <si>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</si>
  <si>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</si>
  <si>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</si>
  <si>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</si>
  <si>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</si>
  <si>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</si>
  <si>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</si>
  <si>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</si>
  <si>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</si>
  <si>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</si>
  <si>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</si>
  <si>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</si>
  <si>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</si>
  <si>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</si>
  <si>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</si>
  <si>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</si>
  <si>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</si>
  <si>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</si>
  <si>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</si>
  <si>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</si>
  <si>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</si>
  <si>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</si>
  <si>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</si>
  <si>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</si>
  <si>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</si>
  <si>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</si>
  <si>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</si>
  <si>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</si>
  <si>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</si>
  <si>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</si>
  <si>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</si>
  <si>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</si>
  <si>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</si>
  <si>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</si>
  <si>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</si>
  <si>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</si>
  <si>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</si>
  <si>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</si>
  <si>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</si>
  <si>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</si>
  <si>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</si>
  <si>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</si>
  <si>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</si>
  <si>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</si>
  <si>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</si>
  <si>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</si>
  <si>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</si>
  <si>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</si>
  <si>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</si>
  <si>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</si>
  <si>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</si>
  <si>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</si>
  <si>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</si>
  <si>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</si>
  <si>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</si>
  <si>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</si>
  <si>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</si>
  <si>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</si>
  <si>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</si>
  <si>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</si>
  <si>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</si>
  <si>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</si>
  <si>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</si>
  <si>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</si>
  <si>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</si>
  <si>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</si>
  <si>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</si>
  <si>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</si>
  <si>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</si>
  <si>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</si>
  <si>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</si>
  <si>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</si>
  <si>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</si>
  <si>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</si>
  <si>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</si>
  <si>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</si>
  <si>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</si>
  <si>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</si>
  <si>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</si>
  <si>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</si>
  <si>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</si>
  <si>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</si>
  <si>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</si>
  <si>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</si>
  <si>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</si>
  <si>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</si>
  <si>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</si>
  <si>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</si>
  <si>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</si>
  <si>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</si>
  <si>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</si>
  <si>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</si>
  <si>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</si>
  <si>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</si>
  <si>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</si>
  <si>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</si>
  <si>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</si>
  <si>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</si>
  <si>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</si>
  <si>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</si>
  <si>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</si>
  <si>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</si>
  <si>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</si>
  <si>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</si>
  <si>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</si>
  <si>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</si>
  <si>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</si>
  <si>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</si>
  <si>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</si>
  <si>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</si>
  <si>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</si>
  <si>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</si>
  <si>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</si>
  <si>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</si>
  <si>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</si>
  <si>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</si>
  <si>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</si>
  <si>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</si>
  <si>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</si>
  <si>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</si>
  <si>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</si>
  <si>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</si>
  <si>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</si>
  <si>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</si>
  <si>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</si>
  <si>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</si>
  <si>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</si>
  <si>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</si>
  <si>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</si>
  <si>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</si>
  <si>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</si>
  <si>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</si>
  <si>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</si>
  <si>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</si>
  <si>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</si>
  <si>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</si>
  <si>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</si>
  <si>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</si>
  <si>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</si>
  <si>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</si>
  <si>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</si>
  <si>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</si>
  <si>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</si>
  <si>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</si>
  <si>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</si>
  <si>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</si>
  <si>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</si>
  <si>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</si>
  <si>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</si>
  <si>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</si>
  <si>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</si>
  <si>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</si>
  <si>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</si>
  <si>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</si>
  <si>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</si>
  <si>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</si>
  <si>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</si>
  <si>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</si>
  <si>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</si>
  <si>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</si>
  <si>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</si>
  <si>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</si>
  <si>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</si>
  <si>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</si>
  <si>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</si>
  <si>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</si>
  <si>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</si>
  <si>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</si>
  <si>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</si>
  <si>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</si>
  <si>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</si>
  <si>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</si>
  <si>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</si>
  <si>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</si>
  <si>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</si>
  <si>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</si>
  <si>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</si>
  <si>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</si>
  <si>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</si>
  <si>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</si>
  <si>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</si>
  <si>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</si>
  <si>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</si>
  <si>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</si>
  <si>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</si>
  <si>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</si>
  <si>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</si>
  <si>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</si>
  <si>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</si>
  <si>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</si>
  <si>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</si>
  <si>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</si>
  <si>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</si>
  <si>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</si>
  <si>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</si>
  <si>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</si>
  <si>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</si>
  <si>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</si>
  <si>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</si>
  <si>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</si>
  <si>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</si>
  <si>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</si>
  <si>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</si>
  <si>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</si>
  <si>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</si>
  <si>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</si>
  <si>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</si>
  <si>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</si>
  <si>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</si>
  <si>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</si>
  <si>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</si>
  <si>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</si>
  <si>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</si>
  <si>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</si>
  <si>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</si>
  <si>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</si>
  <si>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</si>
  <si>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</si>
  <si>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</si>
  <si>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</si>
  <si>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</si>
  <si>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</si>
  <si>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</si>
  <si>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</si>
  <si>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</si>
  <si>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</si>
  <si>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</si>
  <si>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</si>
  <si>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</si>
  <si>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</si>
  <si>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</si>
  <si>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</si>
  <si>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</si>
  <si>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</si>
  <si>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</si>
  <si>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</si>
  <si>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</si>
  <si>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</si>
  <si>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</si>
  <si>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</si>
  <si>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</si>
  <si>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</si>
  <si>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</si>
  <si>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</si>
  <si>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</si>
  <si>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</si>
  <si>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</si>
  <si>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</si>
  <si>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</si>
  <si>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</si>
  <si>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</si>
  <si>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</si>
  <si>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</si>
  <si>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</si>
  <si>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</si>
  <si>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</si>
  <si>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</si>
  <si>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</si>
  <si>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</si>
  <si>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</si>
  <si>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</si>
  <si>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</si>
  <si>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</si>
  <si>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</si>
  <si>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</si>
  <si>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</si>
  <si>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</si>
  <si>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</si>
  <si>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</si>
  <si>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</si>
  <si>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</si>
  <si>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</si>
  <si>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</si>
  <si>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</si>
  <si>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</si>
  <si>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</si>
  <si>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</si>
  <si>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</si>
  <si>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</si>
  <si>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</si>
  <si>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</si>
  <si>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</si>
  <si>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</si>
  <si>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</si>
  <si>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</si>
  <si>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</si>
  <si>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</si>
  <si>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</si>
  <si>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</si>
  <si>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</si>
  <si>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</si>
  <si>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</si>
  <si>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</si>
  <si>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</si>
  <si>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</si>
  <si>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</si>
  <si>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</si>
  <si>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</si>
  <si>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</si>
  <si>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</si>
  <si>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</si>
  <si>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</si>
  <si>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</si>
  <si>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</si>
  <si>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</si>
  <si>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</si>
  <si>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</si>
  <si>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</si>
  <si>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</si>
  <si>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</si>
  <si>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</si>
  <si>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</si>
  <si>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</si>
  <si>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</si>
  <si>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</si>
  <si>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</si>
  <si>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</si>
  <si>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</si>
  <si>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</si>
  <si>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</si>
  <si>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</si>
  <si>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</si>
  <si>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</si>
  <si>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</si>
  <si>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</si>
  <si>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</si>
  <si>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</si>
  <si>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</si>
  <si>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</si>
  <si>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</si>
  <si>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</si>
  <si>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</si>
  <si>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</si>
  <si>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</si>
  <si>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</si>
  <si>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</si>
  <si>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</si>
  <si>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</si>
  <si>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</si>
  <si>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</si>
  <si>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</si>
  <si>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</si>
  <si>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</si>
  <si>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</si>
  <si>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</si>
  <si>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</si>
  <si>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</si>
  <si>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</si>
  <si>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</si>
  <si>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</si>
  <si>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</si>
  <si>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</si>
  <si>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</si>
  <si>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</si>
  <si>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</si>
  <si>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</si>
  <si>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</si>
  <si>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</si>
  <si>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</si>
  <si>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</si>
  <si>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</si>
  <si>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</si>
  <si>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</si>
  <si>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</si>
  <si>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</si>
  <si>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</si>
  <si>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</si>
  <si>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</si>
  <si>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</si>
  <si>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</si>
  <si>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</si>
  <si>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</si>
  <si>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</si>
  <si>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</si>
  <si>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</si>
  <si>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</si>
  <si>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</si>
  <si>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</si>
  <si>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</si>
  <si>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</si>
  <si>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</si>
  <si>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</si>
  <si>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</si>
  <si>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</si>
  <si>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</si>
  <si>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</si>
  <si>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</si>
  <si>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</si>
  <si>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</si>
  <si>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</si>
  <si>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</si>
  <si>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</si>
  <si>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</si>
  <si>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</si>
  <si>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</si>
  <si>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</si>
  <si>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</si>
  <si>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</si>
  <si>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</si>
  <si>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</si>
  <si>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</si>
  <si>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</si>
  <si>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</si>
  <si>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</si>
  <si>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</si>
  <si>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</si>
  <si>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</si>
  <si>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</si>
  <si>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</si>
  <si>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</si>
  <si>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</si>
  <si>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</si>
  <si>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</si>
  <si>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</si>
  <si>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</si>
  <si>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</si>
  <si>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</si>
  <si>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</si>
  <si>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</si>
  <si>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</si>
  <si>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</si>
  <si>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</si>
  <si>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</si>
  <si>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</si>
  <si>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</si>
  <si>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</si>
  <si>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</si>
  <si>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</si>
  <si>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</si>
  <si>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</si>
  <si>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</si>
  <si>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</si>
  <si>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</si>
  <si>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</si>
  <si>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</si>
  <si>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</si>
  <si>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</si>
  <si>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</si>
  <si>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</si>
  <si>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</si>
  <si>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</si>
  <si>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</si>
  <si>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</si>
  <si>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</si>
  <si>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</si>
  <si>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</si>
  <si>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</si>
  <si>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</si>
  <si>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</si>
  <si>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</si>
  <si>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</si>
  <si>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</si>
  <si>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</si>
  <si>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</si>
  <si>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</si>
  <si>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</si>
  <si>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</si>
  <si>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</si>
  <si>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</si>
  <si>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</si>
  <si>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</si>
  <si>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</si>
  <si>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</si>
  <si>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</si>
  <si>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</si>
  <si>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</si>
  <si>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</si>
  <si>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</si>
  <si>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</si>
  <si>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</si>
  <si>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</si>
  <si>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</si>
  <si>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</si>
  <si>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</si>
  <si>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</si>
  <si>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</si>
  <si>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</si>
  <si>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</si>
  <si>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</si>
  <si>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</si>
  <si>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</si>
  <si>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</si>
  <si>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</si>
  <si>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</si>
  <si>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</si>
  <si>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</si>
  <si>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</si>
  <si>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</si>
  <si>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</si>
  <si>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</si>
  <si>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</si>
  <si>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</si>
  <si>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</si>
  <si>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</si>
  <si>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</si>
  <si>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</si>
  <si>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</si>
  <si>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</si>
  <si>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</si>
  <si>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</si>
  <si>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</si>
  <si>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</si>
  <si>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</si>
  <si>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</si>
  <si>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</si>
  <si>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</si>
  <si>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</si>
  <si>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</si>
  <si>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</si>
  <si>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</si>
  <si>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</si>
  <si>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</si>
  <si>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</si>
  <si>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</si>
  <si>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</si>
  <si>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</si>
  <si>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</si>
  <si>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</si>
  <si>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</si>
  <si>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</si>
  <si>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</si>
  <si>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</si>
  <si>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</si>
  <si>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</si>
  <si>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</si>
  <si>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</si>
  <si>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</si>
  <si>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</si>
  <si>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</si>
  <si>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</si>
  <si>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</si>
  <si>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</si>
  <si>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</si>
  <si>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</si>
  <si>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</si>
  <si>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</si>
  <si>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</si>
  <si>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</si>
  <si>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</si>
  <si>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</si>
  <si>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</si>
  <si>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</si>
  <si>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</si>
  <si>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</si>
  <si>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</si>
  <si>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</si>
  <si>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</si>
  <si>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</si>
  <si>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</si>
  <si>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</si>
  <si>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</si>
  <si>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</si>
  <si>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</si>
  <si>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</si>
  <si>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</si>
  <si>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</si>
  <si>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</si>
  <si>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</si>
  <si>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</si>
  <si>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</si>
  <si>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</si>
  <si>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</si>
  <si>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</si>
  <si>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</si>
  <si>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</si>
  <si>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</si>
  <si>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</si>
  <si>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</si>
  <si>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</si>
  <si>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</si>
  <si>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</si>
  <si>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</si>
  <si>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</si>
  <si>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</si>
  <si>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</si>
  <si>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</si>
  <si>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</si>
  <si>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</si>
  <si>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</si>
  <si>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</si>
  <si>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</si>
  <si>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</si>
  <si>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</si>
  <si>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</si>
  <si>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</si>
  <si>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</si>
  <si>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</si>
  <si>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</si>
  <si>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</si>
  <si>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</si>
  <si>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</si>
  <si>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</si>
  <si>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</si>
  <si>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</si>
  <si>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</si>
  <si>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</si>
  <si>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</si>
  <si>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</si>
  <si>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</si>
  <si>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</si>
  <si>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</si>
  <si>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</si>
  <si>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</si>
  <si>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</si>
  <si>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</si>
  <si>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</si>
  <si>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</si>
  <si>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</si>
  <si>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</si>
  <si>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</si>
  <si>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</si>
  <si>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</si>
  <si>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</si>
  <si>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</si>
  <si>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</si>
  <si>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</si>
  <si>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</si>
  <si>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</si>
  <si>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</si>
  <si>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</si>
  <si>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</si>
  <si>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</si>
  <si>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</si>
  <si>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</si>
  <si>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</si>
  <si>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</si>
  <si>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</si>
  <si>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</si>
  <si>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</si>
  <si>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</si>
  <si>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</si>
  <si>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</si>
  <si>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</si>
  <si>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</si>
  <si>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</si>
  <si>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</si>
  <si>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</si>
  <si>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</si>
  <si>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</si>
  <si>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</si>
  <si>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</si>
  <si>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</si>
  <si>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</si>
  <si>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</si>
  <si>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</si>
  <si>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</si>
  <si>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</si>
  <si>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</si>
  <si>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</si>
  <si>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</si>
  <si>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</si>
  <si>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</si>
  <si>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</si>
  <si>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</si>
  <si>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</si>
  <si>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</si>
  <si>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</si>
  <si>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</si>
  <si>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</si>
  <si>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</si>
  <si>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</si>
  <si>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</si>
  <si>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</si>
  <si>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</si>
  <si>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</si>
  <si>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</si>
  <si>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</si>
  <si>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</si>
  <si>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</si>
  <si>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</si>
  <si>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</si>
  <si>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</si>
  <si>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</si>
  <si>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</si>
  <si>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</si>
  <si>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</si>
  <si>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</si>
  <si>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</si>
  <si>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</si>
  <si>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</si>
  <si>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</si>
  <si>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</si>
  <si>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</si>
  <si>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</si>
  <si>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</si>
  <si>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</si>
  <si>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</si>
  <si>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</si>
  <si>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</si>
  <si>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</si>
  <si>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</si>
  <si>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</si>
  <si>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</si>
  <si>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</si>
  <si>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</si>
  <si>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</si>
  <si>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</si>
  <si>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</si>
  <si>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</si>
  <si>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</si>
  <si>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</si>
  <si>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</si>
  <si>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</si>
  <si>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</si>
  <si>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</si>
  <si>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</si>
  <si>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</si>
  <si>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</si>
  <si>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</si>
  <si>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</si>
  <si>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</si>
  <si>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</si>
  <si>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</si>
  <si>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</si>
  <si>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</si>
  <si>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</si>
  <si>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</si>
  <si>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</si>
  <si>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</si>
  <si>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</si>
  <si>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</si>
  <si>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</si>
  <si>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</si>
  <si>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</si>
  <si>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</si>
  <si>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</si>
  <si>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</si>
  <si>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</si>
  <si>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</si>
  <si>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</si>
  <si>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</si>
  <si>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</si>
  <si>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</si>
  <si>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</si>
  <si>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</si>
  <si>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</si>
  <si>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</si>
  <si>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</si>
  <si>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</si>
  <si>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</si>
  <si>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</si>
  <si>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</si>
  <si>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</si>
  <si>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</si>
  <si>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</si>
  <si>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</si>
  <si>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</si>
  <si>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</si>
  <si>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</si>
  <si>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</si>
  <si>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</si>
  <si>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</si>
  <si>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</si>
  <si>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</si>
  <si>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</si>
  <si>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</si>
  <si>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</si>
  <si>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</si>
  <si>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</si>
  <si>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</si>
  <si>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</si>
  <si>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</si>
  <si>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</si>
  <si>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</si>
  <si>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</si>
  <si>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</si>
  <si>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</si>
  <si>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</si>
  <si>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</si>
  <si>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</si>
  <si>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</si>
  <si>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</si>
  <si>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</si>
  <si>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</si>
  <si>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</si>
  <si>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</si>
  <si>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</si>
  <si>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</si>
  <si>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</si>
  <si>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</si>
  <si>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</si>
  <si>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</si>
  <si>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</si>
  <si>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</si>
  <si>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</si>
  <si>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</si>
  <si>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</si>
  <si>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</si>
  <si>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</si>
  <si>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</si>
  <si>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</si>
  <si>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</si>
  <si>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</si>
  <si>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</si>
  <si>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</si>
  <si>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</si>
  <si>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</si>
  <si>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</si>
  <si>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</si>
  <si>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</si>
  <si>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</si>
  <si>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</si>
  <si>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</si>
  <si>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</si>
  <si>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</si>
  <si>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</si>
  <si>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</si>
  <si>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</si>
  <si>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</si>
  <si>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</si>
  <si>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</si>
  <si>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</si>
  <si>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</si>
  <si>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</si>
  <si>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</si>
  <si>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</si>
  <si>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</si>
  <si>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</si>
  <si>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</si>
  <si>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</si>
  <si>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</si>
  <si>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</si>
  <si>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</si>
  <si>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</si>
  <si>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</si>
  <si>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</si>
  <si>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</si>
  <si>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</si>
  <si>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</si>
  <si>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</si>
  <si>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</si>
  <si>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</si>
  <si>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</si>
  <si>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</si>
  <si>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</si>
  <si>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</si>
  <si>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</si>
  <si>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</si>
  <si>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</si>
  <si>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</si>
  <si>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</si>
  <si>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</si>
  <si>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</si>
  <si>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</si>
  <si>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</si>
  <si>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</si>
  <si>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</si>
  <si>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</si>
  <si>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</si>
  <si>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</si>
  <si>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</si>
  <si>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</si>
  <si>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</si>
  <si>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</si>
  <si>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</si>
  <si>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</si>
  <si>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</si>
  <si>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</si>
  <si>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</si>
  <si>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</si>
  <si>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</si>
  <si>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</si>
  <si>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</si>
  <si>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</si>
  <si>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</si>
  <si>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</si>
  <si>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</si>
  <si>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</si>
  <si>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</si>
  <si>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</si>
  <si>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</si>
  <si>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</si>
  <si>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</si>
  <si>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</si>
  <si>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</si>
  <si>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</si>
  <si>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</si>
  <si>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</si>
  <si>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</si>
  <si>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</si>
  <si>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</si>
  <si>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</si>
  <si>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</si>
  <si>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</si>
  <si>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</si>
  <si>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</si>
  <si>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</si>
  <si>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</si>
  <si>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</si>
  <si>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</si>
  <si>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</si>
  <si>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</si>
  <si>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</si>
  <si>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</si>
  <si>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</si>
  <si>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</si>
  <si>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</si>
  <si>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</si>
  <si>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</si>
  <si>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</si>
  <si>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</si>
  <si>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</si>
  <si>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</si>
  <si>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</si>
  <si>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</si>
  <si>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</si>
  <si>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</si>
  <si>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</si>
  <si>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</si>
  <si>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</si>
  <si>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</si>
  <si>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</si>
  <si>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</si>
  <si>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</si>
  <si>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</si>
  <si>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</si>
  <si>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</si>
  <si>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</si>
  <si>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</si>
  <si>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</si>
  <si>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</si>
  <si>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</si>
  <si>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</si>
  <si>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</si>
  <si>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</si>
  <si>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</si>
  <si>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</si>
  <si>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</si>
  <si>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</si>
  <si>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</si>
  <si>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</si>
  <si>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</si>
  <si>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</si>
  <si>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</si>
  <si>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</si>
  <si>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</si>
  <si>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</si>
  <si>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</si>
  <si>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</si>
  <si>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</si>
  <si>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</si>
  <si>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</si>
  <si>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</si>
  <si>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</si>
  <si>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</si>
  <si>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</si>
  <si>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</si>
  <si>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</si>
  <si>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</si>
  <si>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</si>
  <si>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</si>
  <si>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</si>
  <si>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</si>
  <si>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</si>
  <si>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</si>
  <si>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</si>
  <si>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</si>
  <si>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</si>
  <si>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</si>
  <si>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</si>
  <si>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</si>
  <si>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</si>
  <si>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</si>
  <si>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</si>
  <si>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</si>
  <si>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</si>
  <si>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</si>
  <si>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</si>
  <si>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</si>
  <si>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</si>
  <si>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</si>
  <si>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</si>
  <si>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</si>
  <si>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</si>
  <si>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</si>
  <si>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</si>
  <si>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</si>
  <si>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</si>
  <si>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</si>
  <si>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</si>
  <si>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</si>
  <si>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</si>
  <si>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</si>
  <si>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</si>
  <si>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</si>
  <si>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</si>
  <si>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</si>
  <si>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</si>
  <si>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</si>
  <si>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</si>
  <si>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</si>
  <si>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</si>
  <si>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</si>
  <si>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</si>
  <si>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</si>
  <si>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</si>
  <si>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</si>
  <si>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</si>
  <si>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</si>
  <si>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</si>
  <si>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</si>
  <si>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</si>
  <si>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</si>
  <si>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</si>
  <si>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</si>
  <si>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</si>
  <si>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</si>
  <si>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</si>
  <si>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</si>
  <si>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</si>
  <si>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</si>
  <si>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</si>
  <si>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</si>
  <si>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</si>
  <si>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</si>
  <si>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</si>
  <si>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</si>
  <si>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</si>
  <si>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</si>
  <si>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</si>
  <si>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</si>
  <si>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</si>
  <si>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</si>
  <si>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</si>
  <si>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</si>
  <si>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</si>
  <si>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</si>
  <si>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</si>
  <si>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</si>
  <si>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</si>
  <si>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</si>
  <si>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</si>
  <si>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</si>
  <si>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</si>
  <si>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</si>
  <si>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</si>
  <si>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</si>
  <si>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</si>
  <si>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</si>
  <si>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</si>
  <si>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</si>
  <si>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</si>
  <si>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</si>
  <si>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</si>
  <si>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</si>
  <si>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</si>
  <si>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</si>
  <si>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</si>
  <si>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</si>
  <si>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</si>
  <si>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</si>
  <si>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</si>
  <si>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</si>
  <si>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</si>
  <si>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</si>
  <si>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</si>
  <si>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</si>
  <si>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</si>
  <si>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</si>
  <si>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</si>
  <si>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</si>
  <si>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</si>
  <si>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</si>
  <si>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</si>
  <si>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</si>
  <si>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</si>
  <si>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</si>
  <si>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</si>
  <si>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</si>
  <si>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</si>
  <si>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</si>
  <si>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</si>
  <si>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</si>
  <si>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</si>
  <si>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</si>
  <si>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</si>
  <si>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</si>
  <si>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</si>
  <si>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</si>
  <si>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</si>
  <si>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</si>
  <si>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</si>
  <si>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</si>
  <si>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</si>
  <si>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</si>
  <si>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</si>
  <si>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</si>
  <si>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</si>
  <si>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</si>
  <si>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</si>
  <si>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</si>
  <si>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</si>
  <si>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</si>
  <si>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</si>
  <si>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</si>
  <si>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</si>
  <si>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</si>
  <si>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</si>
  <si>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</si>
  <si>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</si>
  <si>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</si>
  <si>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</si>
  <si>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</si>
  <si>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</si>
  <si>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</si>
  <si>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</si>
  <si>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</si>
  <si>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</si>
  <si>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</si>
  <si>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</si>
  <si>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</si>
  <si>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</si>
  <si>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</si>
  <si>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</si>
  <si>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</si>
  <si>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</si>
  <si>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</si>
  <si>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</si>
  <si>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</si>
  <si>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</si>
  <si>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</si>
  <si>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</si>
  <si>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</si>
  <si>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</si>
  <si>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</si>
  <si>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</si>
  <si>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</si>
  <si>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</si>
  <si>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</si>
  <si>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</si>
  <si>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</si>
  <si>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</si>
  <si>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</si>
  <si>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</si>
  <si>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</si>
  <si>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</si>
  <si>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</si>
  <si>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</si>
  <si>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</si>
  <si>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</si>
  <si>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</si>
  <si>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</si>
  <si>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</si>
  <si>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</si>
  <si>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</si>
  <si>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</si>
  <si>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</si>
  <si>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</si>
  <si>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</si>
  <si>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</si>
  <si>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</si>
  <si>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</si>
  <si>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</si>
  <si>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</si>
  <si>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</si>
  <si>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</si>
  <si>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</si>
  <si>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</si>
  <si>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</si>
  <si>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</si>
  <si>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</si>
  <si>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</si>
  <si>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</si>
  <si>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</si>
  <si>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</si>
  <si>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</si>
  <si>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</si>
  <si>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</si>
  <si>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</si>
  <si>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</si>
  <si>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</si>
  <si>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</si>
  <si>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</si>
  <si>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</si>
  <si>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</si>
  <si>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</si>
  <si>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</si>
  <si>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</si>
  <si>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</si>
  <si>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</si>
  <si>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</si>
  <si>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</si>
  <si>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</si>
  <si>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</si>
  <si>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</si>
  <si>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</si>
  <si>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</si>
  <si>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</si>
  <si>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</si>
  <si>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</si>
  <si>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</si>
  <si>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</si>
  <si>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</si>
  <si>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</si>
  <si>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</si>
  <si>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</si>
  <si>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</si>
  <si>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</si>
  <si>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</si>
  <si>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</si>
  <si>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</si>
  <si>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</si>
  <si>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</si>
  <si>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</si>
  <si>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</si>
  <si>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</si>
  <si>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</si>
  <si>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</si>
  <si>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</si>
  <si>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</si>
  <si>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</si>
  <si>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</si>
  <si>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</si>
  <si>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</si>
  <si>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</si>
  <si>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</si>
  <si>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</si>
  <si>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</si>
  <si>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</si>
  <si>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</si>
  <si>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</si>
  <si>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</si>
  <si>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</si>
  <si>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</si>
  <si>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</si>
  <si>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</si>
  <si>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</si>
  <si>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</si>
  <si>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</si>
  <si>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</si>
  <si>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</si>
  <si>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</si>
  <si>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</si>
  <si>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</si>
  <si>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</si>
  <si>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</si>
  <si>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</si>
  <si>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</si>
  <si>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</si>
  <si>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</si>
  <si>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</si>
  <si>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</si>
  <si>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</si>
  <si>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</si>
  <si>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</si>
  <si>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</si>
  <si>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</si>
  <si>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</si>
  <si>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</si>
  <si>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</si>
  <si>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</si>
  <si>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</si>
  <si>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</si>
  <si>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</si>
  <si>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</si>
  <si>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</si>
  <si>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</si>
  <si>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</si>
  <si>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</si>
  <si>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</si>
  <si>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</si>
  <si>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</si>
  <si>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</si>
  <si>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</si>
  <si>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</si>
  <si>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</si>
  <si>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</si>
  <si>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</si>
  <si>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</si>
  <si>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</si>
  <si>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</si>
  <si>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</si>
  <si>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</si>
  <si>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</si>
  <si>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</si>
  <si>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</si>
  <si>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</si>
  <si>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</si>
  <si>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</si>
  <si>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</si>
  <si>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</si>
  <si>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</si>
  <si>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</si>
  <si>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</si>
  <si>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</si>
  <si>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</si>
  <si>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</si>
  <si>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</si>
  <si>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</si>
  <si>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</si>
  <si>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</si>
  <si>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</si>
  <si>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</si>
  <si>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</si>
  <si>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</si>
  <si>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</si>
  <si>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</si>
  <si>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</si>
  <si>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</si>
  <si>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</si>
  <si>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</si>
  <si>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</si>
  <si>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</si>
  <si>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</si>
  <si>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</si>
  <si>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</si>
  <si>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</si>
  <si>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</si>
  <si>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</si>
  <si>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</si>
  <si>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</si>
  <si>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</si>
  <si>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</si>
  <si>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</si>
  <si>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</si>
  <si>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</si>
  <si>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</si>
  <si>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</si>
  <si>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</si>
  <si>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</si>
  <si>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</si>
  <si>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</si>
  <si>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</si>
  <si>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</si>
  <si>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</si>
  <si>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</si>
  <si>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</si>
  <si>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</si>
  <si>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</si>
  <si>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</si>
  <si>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</si>
  <si>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</si>
  <si>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</si>
  <si>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</si>
  <si>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</si>
  <si>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</si>
  <si>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</si>
  <si>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</si>
  <si>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</si>
  <si>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</si>
  <si>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</si>
  <si>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</si>
  <si>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</si>
  <si>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</si>
  <si>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</si>
  <si>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</si>
  <si>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</si>
  <si>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</si>
  <si>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</si>
  <si>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</si>
  <si>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</si>
  <si>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</si>
  <si>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</si>
  <si>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</si>
  <si>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</si>
  <si>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</si>
  <si>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</si>
  <si>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</si>
  <si>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</si>
  <si>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</si>
  <si>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</si>
  <si>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</si>
  <si>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</si>
  <si>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</si>
  <si>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</si>
  <si>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</si>
  <si>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</si>
  <si>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</si>
  <si>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</si>
  <si>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</si>
  <si>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</si>
  <si>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</si>
  <si>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</si>
  <si>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</si>
  <si>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</si>
  <si>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</si>
  <si>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</si>
  <si>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</si>
  <si>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</si>
  <si>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</si>
  <si>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</si>
  <si>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</si>
  <si>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</si>
  <si>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</si>
  <si>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</si>
  <si>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</si>
  <si>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</si>
  <si>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</si>
  <si>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</si>
  <si>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</si>
  <si>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</si>
  <si>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</si>
  <si>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</si>
  <si>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</si>
  <si>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</si>
  <si>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</si>
  <si>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</si>
  <si>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</si>
  <si>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</si>
  <si>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</si>
  <si>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</si>
  <si>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</si>
  <si>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</si>
  <si>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</si>
  <si>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</si>
  <si>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</si>
  <si>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</si>
  <si>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</si>
  <si>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</si>
  <si>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</si>
  <si>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</si>
  <si>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</si>
  <si>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</si>
  <si>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</si>
  <si>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</si>
  <si>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</si>
  <si>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</si>
  <si>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</si>
  <si>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</si>
  <si>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</si>
  <si>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</si>
  <si>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</si>
  <si>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</si>
  <si>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</si>
  <si>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</si>
  <si>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</si>
  <si>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</si>
  <si>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</si>
  <si>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</si>
  <si>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</si>
  <si>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</si>
  <si>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</si>
  <si>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</si>
  <si>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</si>
  <si>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</si>
  <si>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</si>
  <si>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</si>
  <si>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</si>
  <si>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</si>
  <si>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</si>
  <si>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</si>
  <si>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</si>
  <si>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</si>
  <si>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</si>
  <si>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</si>
  <si>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</si>
  <si>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</si>
  <si>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</si>
  <si>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</si>
  <si>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</si>
  <si>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</si>
  <si>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</si>
  <si>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</si>
  <si>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</si>
  <si>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</si>
  <si>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</si>
  <si>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</si>
  <si>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</si>
  <si>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</si>
  <si>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</si>
  <si>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</si>
  <si>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</si>
  <si>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</si>
  <si>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</si>
  <si>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</si>
  <si>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</si>
  <si>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</si>
  <si>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</si>
  <si>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</si>
  <si>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</si>
  <si>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</si>
  <si>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</si>
  <si>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</si>
  <si>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</si>
  <si>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</si>
  <si>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</si>
  <si>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</si>
  <si>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</si>
  <si>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</si>
  <si>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</si>
  <si>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</si>
  <si>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</si>
  <si>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</si>
  <si>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</si>
  <si>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</si>
  <si>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</si>
  <si>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</si>
  <si>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</si>
  <si>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</si>
  <si>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</si>
  <si>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</si>
  <si>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</si>
  <si>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</si>
  <si>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</si>
  <si>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</si>
  <si>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</si>
  <si>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</si>
  <si>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</si>
  <si>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</si>
  <si>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</si>
  <si>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</si>
  <si>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</si>
  <si>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</si>
  <si>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</si>
  <si>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</si>
  <si>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</si>
  <si>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</si>
  <si>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</si>
  <si>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</si>
  <si>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</si>
  <si>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</si>
  <si>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</si>
  <si>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</si>
  <si>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</si>
  <si>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</si>
  <si>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</si>
  <si>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</si>
  <si>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</si>
  <si>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</si>
  <si>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</si>
  <si>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</si>
  <si>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</si>
  <si>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</si>
  <si>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</si>
  <si>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</si>
  <si>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</si>
  <si>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</si>
  <si>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</si>
  <si>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</si>
  <si>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</si>
  <si>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</si>
  <si>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</si>
  <si>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</si>
  <si>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</si>
  <si>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</si>
  <si>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</si>
  <si>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</si>
  <si>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</si>
  <si>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</si>
  <si>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</si>
  <si>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</si>
  <si>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</si>
  <si>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</si>
  <si>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</si>
  <si>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</si>
  <si>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</si>
  <si>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</si>
  <si>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</si>
  <si>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</si>
  <si>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</si>
  <si>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</si>
  <si>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</si>
  <si>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</si>
  <si>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</si>
  <si>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</si>
  <si>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</si>
  <si>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</si>
  <si>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</si>
  <si>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</si>
  <si>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</si>
  <si>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</si>
  <si>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</si>
  <si>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</si>
  <si>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</si>
  <si>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</si>
  <si>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</si>
  <si>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</si>
  <si>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</si>
  <si>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</si>
  <si>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</si>
  <si>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</si>
  <si>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</si>
  <si>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</si>
  <si>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</si>
  <si>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</si>
  <si>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</si>
  <si>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</si>
  <si>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</si>
  <si>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</si>
  <si>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</si>
  <si>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</si>
  <si>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</si>
  <si>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</si>
  <si>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</si>
  <si>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</si>
  <si>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</si>
  <si>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</si>
  <si>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</si>
  <si>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</si>
  <si>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</si>
  <si>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</si>
  <si>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</si>
  <si>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</si>
  <si>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</si>
  <si>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</si>
  <si>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</si>
  <si>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</si>
  <si>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</si>
  <si>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</si>
  <si>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</si>
  <si>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</si>
  <si>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</si>
  <si>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</si>
  <si>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</si>
  <si>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</si>
  <si>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</si>
  <si>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</si>
  <si>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</si>
  <si>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</si>
  <si>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</si>
  <si>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</si>
  <si>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</si>
  <si>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</si>
  <si>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</si>
  <si>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</si>
  <si>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</si>
  <si>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</si>
  <si>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</si>
  <si>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</si>
  <si>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</si>
  <si>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</si>
  <si>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</si>
  <si>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</si>
  <si>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</si>
  <si>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</si>
  <si>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</si>
  <si>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</si>
  <si>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</si>
  <si>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</si>
  <si>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</si>
  <si>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</si>
  <si>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</si>
  <si>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</si>
  <si>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</si>
  <si>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</si>
  <si>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</si>
  <si>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</si>
  <si>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</si>
  <si>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</si>
  <si>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</si>
  <si>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</si>
  <si>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</si>
  <si>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</si>
  <si>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</si>
  <si>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</si>
  <si>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</si>
  <si>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</si>
  <si>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</si>
  <si>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</si>
  <si>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</si>
  <si>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</si>
  <si>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</si>
  <si>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</si>
  <si>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</si>
  <si>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</si>
  <si>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</si>
  <si>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</si>
  <si>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</si>
  <si>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</si>
  <si>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</si>
  <si>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</si>
  <si>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</si>
  <si>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</si>
  <si>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</si>
  <si>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</si>
  <si>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</si>
  <si>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</si>
  <si>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</si>
  <si>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</si>
  <si>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</si>
  <si>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</si>
  <si>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</si>
  <si>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</si>
  <si>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</si>
  <si>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</si>
  <si>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</si>
  <si>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</si>
  <si>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</si>
  <si>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</si>
  <si>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</si>
  <si>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</si>
  <si>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</si>
  <si>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</si>
  <si>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</si>
  <si>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</si>
  <si>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</si>
  <si>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</si>
  <si>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</si>
  <si>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</si>
  <si>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</si>
  <si>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</si>
  <si>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</si>
  <si>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</si>
  <si>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</si>
  <si>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</si>
  <si>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</si>
  <si>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</si>
  <si>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</si>
  <si>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</si>
  <si>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</si>
  <si>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</si>
  <si>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</si>
  <si>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</si>
  <si>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</si>
  <si>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</si>
  <si>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</si>
  <si>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</si>
  <si>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</si>
  <si>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</si>
  <si>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</si>
  <si>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</si>
  <si>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</si>
  <si>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</si>
  <si>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</si>
  <si>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</si>
  <si>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</si>
  <si>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</si>
  <si>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</si>
  <si>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</si>
  <si>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</si>
  <si>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</si>
  <si>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</si>
  <si>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</si>
  <si>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</si>
  <si>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</si>
  <si>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</si>
  <si>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</si>
  <si>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</si>
  <si>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</si>
  <si>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</si>
  <si>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</si>
  <si>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</si>
  <si>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</si>
  <si>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</si>
  <si>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</si>
  <si>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</si>
  <si>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</si>
  <si>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</si>
  <si>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</si>
  <si>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</si>
  <si>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</si>
  <si>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</si>
  <si>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</si>
  <si>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</si>
  <si>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</si>
  <si>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</si>
  <si>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</si>
  <si>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</si>
  <si>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</si>
  <si>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</si>
  <si>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</si>
  <si>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</si>
  <si>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</si>
  <si>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</si>
  <si>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</si>
  <si>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</si>
  <si>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</si>
  <si>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</si>
  <si>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</si>
  <si>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</si>
  <si>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</si>
  <si>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</si>
  <si>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</si>
  <si>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</si>
  <si>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</si>
  <si>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</si>
  <si>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</si>
  <si>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</si>
  <si>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</si>
  <si>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</si>
  <si>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</si>
  <si>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</si>
  <si>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</si>
  <si>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</si>
  <si>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</si>
  <si>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</si>
  <si>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</si>
  <si>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</si>
  <si>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</si>
  <si>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</si>
  <si>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</si>
  <si>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</si>
  <si>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</si>
  <si>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</si>
  <si>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</si>
  <si>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</si>
  <si>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</si>
  <si>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</si>
  <si>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</si>
  <si>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</si>
  <si>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</si>
  <si>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</si>
  <si>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</si>
  <si>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</si>
  <si>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</si>
  <si>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</si>
  <si>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</si>
  <si>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</si>
  <si>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</si>
  <si>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</si>
  <si>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</si>
  <si>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</si>
  <si>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</si>
  <si>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</si>
  <si>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</si>
  <si>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</si>
  <si>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</si>
  <si>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</si>
  <si>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</si>
  <si>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</si>
  <si>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</si>
  <si>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</si>
  <si>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</si>
  <si>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</si>
  <si>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</si>
  <si>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</si>
  <si>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</si>
  <si>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</si>
  <si>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</si>
  <si>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</si>
  <si>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</si>
  <si>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</si>
  <si>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</si>
  <si>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</si>
  <si>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</si>
  <si>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</si>
  <si>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</si>
  <si>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</si>
  <si>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</si>
  <si>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</si>
  <si>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</si>
  <si>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</si>
  <si>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</si>
  <si>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</si>
  <si>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</si>
  <si>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</si>
  <si>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</si>
  <si>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</si>
  <si>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</si>
  <si>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</si>
  <si>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</si>
  <si>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</si>
  <si>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</si>
  <si>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</si>
  <si>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</si>
  <si>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</si>
  <si>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</si>
  <si>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</si>
  <si>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</si>
  <si>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</si>
  <si>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</si>
  <si>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</si>
  <si>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</si>
  <si>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</si>
  <si>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</si>
  <si>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</si>
  <si>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</si>
  <si>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</si>
  <si>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</si>
  <si>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</si>
  <si>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</si>
  <si>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</si>
  <si>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</si>
  <si>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</si>
  <si>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</si>
  <si>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</si>
  <si>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</si>
  <si>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</si>
  <si>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</si>
  <si>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</si>
  <si>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</si>
  <si>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</si>
  <si>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</si>
  <si>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</si>
  <si>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</si>
  <si>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</si>
  <si>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</si>
  <si>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</si>
  <si>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</si>
  <si>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</si>
  <si>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</si>
  <si>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</si>
  <si>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</si>
  <si>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</si>
  <si>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</si>
  <si>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</si>
  <si>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</si>
  <si>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</si>
  <si>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</si>
  <si>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</si>
  <si>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</si>
  <si>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</si>
  <si>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</si>
  <si>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</si>
  <si>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</si>
  <si>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</si>
  <si>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</si>
  <si>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</si>
  <si>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</si>
  <si>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</si>
  <si>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</si>
  <si>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</si>
  <si>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</si>
  <si>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</si>
  <si>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</si>
  <si>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</si>
  <si>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</si>
  <si>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</si>
  <si>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</si>
  <si>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</si>
  <si>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</si>
  <si>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</si>
  <si>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</si>
  <si>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</si>
  <si>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</si>
  <si>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</si>
  <si>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</si>
  <si>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</si>
  <si>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</si>
  <si>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</si>
  <si>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</si>
  <si>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</si>
  <si>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</si>
  <si>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</si>
  <si>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</si>
  <si>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</si>
  <si>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</si>
  <si>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</si>
  <si>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</si>
  <si>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</si>
  <si>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</si>
  <si>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</si>
  <si>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</si>
  <si>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</si>
  <si>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</si>
  <si>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</si>
  <si>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</si>
  <si>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</si>
  <si>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</si>
  <si>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</si>
  <si>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</si>
  <si>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</si>
  <si>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</si>
  <si>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</si>
  <si>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</si>
  <si>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</si>
  <si>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</si>
  <si>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</si>
  <si>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</si>
  <si>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</si>
  <si>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</si>
  <si>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</si>
  <si>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</si>
  <si>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</si>
  <si>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</si>
  <si>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</si>
  <si>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</si>
  <si>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</si>
  <si>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</si>
  <si>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</si>
  <si>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</si>
  <si>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</si>
  <si>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</si>
  <si>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</si>
  <si>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</si>
  <si>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</si>
  <si>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</si>
  <si>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</si>
  <si>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</si>
  <si>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</si>
  <si>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</si>
  <si>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</si>
  <si>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</si>
  <si>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</si>
  <si>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</si>
  <si>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</si>
  <si>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</si>
  <si>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</si>
  <si>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</si>
  <si>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</si>
  <si>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</si>
  <si>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</si>
  <si>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</si>
  <si>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</si>
  <si>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</si>
  <si>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</si>
  <si>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</si>
  <si>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</si>
  <si>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</si>
  <si>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</si>
  <si>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</si>
  <si>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</si>
  <si>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</si>
  <si>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</si>
  <si>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</si>
  <si>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</si>
  <si>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</si>
  <si>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</si>
  <si>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</si>
  <si>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</si>
  <si>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</si>
  <si>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</si>
  <si>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</si>
  <si>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</si>
  <si>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</si>
  <si>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</si>
  <si>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</si>
  <si>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</si>
  <si>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</si>
  <si>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</si>
  <si>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</si>
  <si>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</si>
  <si>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</si>
  <si>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</si>
  <si>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</si>
  <si>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</si>
  <si>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</si>
  <si>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</si>
  <si>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</si>
  <si>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</si>
  <si>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</si>
  <si>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</si>
  <si>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</si>
  <si>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</si>
  <si>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</si>
  <si>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</si>
  <si>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</si>
  <si>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</si>
  <si>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</si>
  <si>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</si>
  <si>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</si>
  <si>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</si>
  <si>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</si>
  <si>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</si>
  <si>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</si>
  <si>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</si>
  <si>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</si>
  <si>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</si>
  <si>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</si>
  <si>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</si>
  <si>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</si>
  <si>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</si>
  <si>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</si>
  <si>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</si>
  <si>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</si>
  <si>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</si>
  <si>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</si>
  <si>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</si>
  <si>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</si>
  <si>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</si>
  <si>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</si>
  <si>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</si>
  <si>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</si>
  <si>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</si>
  <si>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</si>
  <si>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</si>
  <si>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</si>
  <si>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</si>
  <si>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</si>
  <si>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</si>
  <si>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</si>
  <si>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</si>
  <si>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</si>
  <si>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</si>
  <si>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</si>
  <si>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</si>
  <si>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</si>
  <si>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</si>
  <si>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</si>
  <si>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</si>
  <si>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</si>
  <si>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</si>
  <si>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</si>
  <si>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</si>
  <si>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</si>
  <si>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</si>
  <si>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</si>
  <si>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</si>
  <si>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</si>
  <si>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</si>
  <si>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</si>
  <si>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</si>
  <si>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</si>
  <si>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</si>
  <si>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</si>
  <si>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</si>
  <si>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</si>
  <si>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</si>
  <si>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</si>
  <si>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</si>
  <si>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</si>
  <si>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</si>
  <si>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</si>
  <si>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</si>
  <si>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</si>
  <si>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</si>
  <si>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</si>
  <si>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</si>
  <si>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</si>
  <si>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</si>
  <si>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</si>
  <si>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</si>
  <si>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</si>
  <si>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</si>
  <si>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</si>
  <si>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</si>
  <si>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</si>
  <si>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</si>
  <si>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</si>
  <si>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</si>
  <si>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</si>
  <si>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</si>
  <si>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</si>
  <si>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</si>
  <si>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</si>
  <si>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</si>
  <si>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</si>
  <si>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</si>
  <si>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</si>
  <si>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</si>
  <si>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</si>
  <si>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</si>
  <si>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</si>
  <si>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</si>
  <si>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</si>
  <si>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</si>
  <si>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</si>
  <si>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</si>
  <si>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</si>
  <si>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</si>
  <si>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</si>
  <si>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</si>
  <si>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</si>
  <si>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</si>
  <si>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</si>
  <si>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</si>
  <si>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</si>
  <si>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</si>
  <si>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</si>
  <si>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</si>
  <si>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</si>
  <si>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</si>
  <si>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</si>
  <si>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</si>
  <si>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</si>
  <si>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</si>
  <si>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</si>
  <si>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</si>
  <si>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</si>
  <si>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</si>
  <si>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</si>
  <si>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</si>
  <si>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</si>
  <si>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</si>
  <si>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</si>
  <si>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</si>
  <si>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</si>
  <si>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</si>
  <si>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</si>
  <si>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</si>
  <si>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</si>
  <si>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</si>
  <si>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</si>
  <si>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</si>
  <si>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</si>
  <si>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</si>
  <si>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</si>
  <si>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</si>
  <si>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</si>
  <si>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</si>
  <si>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</si>
  <si>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</si>
  <si>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</si>
  <si>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</si>
  <si>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</si>
  <si>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</si>
  <si>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</si>
  <si>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</si>
  <si>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</si>
  <si>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</si>
  <si>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</si>
  <si>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</si>
  <si>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</si>
  <si>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</si>
  <si>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</si>
  <si>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</si>
  <si>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</si>
  <si>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</si>
  <si>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</si>
  <si>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</si>
  <si>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</si>
  <si>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</si>
  <si>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</si>
  <si>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</si>
  <si>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</si>
  <si>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</si>
  <si>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</si>
  <si>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</si>
  <si>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</si>
  <si>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</si>
  <si>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</si>
  <si>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</si>
  <si>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</si>
  <si>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</si>
  <si>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</si>
  <si>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</si>
  <si>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</si>
  <si>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</si>
  <si>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</si>
  <si>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</si>
  <si>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</si>
  <si>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</si>
  <si>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</si>
  <si>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</si>
  <si>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</si>
  <si>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</si>
  <si>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</si>
  <si>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</si>
  <si>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</si>
  <si>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</si>
  <si>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</si>
  <si>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</si>
  <si>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</si>
  <si>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</si>
  <si>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</si>
  <si>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</si>
  <si>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</si>
  <si>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</si>
  <si>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</si>
  <si>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</si>
  <si>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</si>
  <si>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</si>
  <si>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</si>
  <si>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</si>
  <si>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</si>
  <si>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</si>
  <si>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</si>
  <si>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</si>
  <si>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</si>
  <si>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</si>
  <si>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</si>
  <si>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</si>
  <si>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</si>
  <si>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</si>
  <si>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</si>
  <si>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</si>
  <si>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</si>
  <si>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</si>
  <si>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</si>
  <si>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</si>
  <si>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</si>
  <si>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</si>
  <si>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</si>
  <si>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</si>
  <si>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</si>
  <si>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</si>
  <si>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</si>
  <si>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</si>
  <si>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</si>
  <si>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</si>
  <si>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</si>
  <si>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</si>
  <si>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</si>
  <si>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</si>
  <si>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</si>
  <si>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</si>
  <si>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</si>
  <si>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</si>
  <si>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</si>
  <si>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</si>
  <si>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</si>
  <si>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</si>
  <si>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</si>
  <si>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</si>
  <si>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</si>
  <si>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</si>
  <si>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</si>
  <si>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</si>
  <si>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</si>
  <si>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</si>
  <si>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</si>
  <si>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</si>
  <si>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</si>
  <si>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</si>
  <si>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</si>
  <si>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</si>
  <si>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</si>
  <si>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</si>
  <si>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</si>
  <si>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</si>
  <si>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</si>
  <si>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</si>
  <si>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</si>
  <si>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</si>
  <si>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</si>
  <si>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</si>
  <si>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</si>
  <si>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</si>
  <si>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</si>
  <si>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</si>
  <si>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</si>
  <si>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</si>
  <si>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</si>
  <si>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</si>
  <si>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</si>
  <si>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</si>
  <si>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</si>
  <si>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</si>
  <si>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</si>
  <si>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</si>
  <si>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</si>
  <si>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</si>
  <si>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</si>
  <si>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</si>
  <si>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</si>
  <si>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</si>
  <si>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</si>
  <si>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</si>
  <si>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</si>
  <si>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</si>
  <si>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</si>
  <si>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</si>
  <si>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</si>
  <si>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</si>
  <si>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</si>
  <si>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</si>
  <si>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</si>
  <si>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</si>
  <si>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</si>
  <si>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</si>
  <si>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</si>
  <si>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</si>
  <si>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</si>
  <si>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</si>
  <si>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</si>
  <si>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</si>
  <si>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</si>
  <si>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</si>
  <si>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</si>
  <si>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</si>
  <si>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</si>
  <si>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</si>
  <si>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</si>
  <si>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</si>
  <si>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</si>
  <si>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</si>
  <si>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</si>
  <si>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</si>
  <si>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</si>
  <si>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</si>
  <si>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</si>
  <si>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</si>
  <si>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</si>
  <si>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</si>
  <si>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</si>
  <si>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</si>
  <si>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</si>
  <si>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</si>
  <si>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</si>
  <si>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</si>
  <si>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</si>
  <si>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</si>
  <si>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</si>
  <si>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</si>
  <si>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</si>
  <si>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</si>
  <si>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</si>
  <si>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</si>
  <si>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</si>
  <si>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</si>
  <si>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</si>
  <si>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</si>
  <si>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</si>
  <si>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</si>
  <si>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</si>
  <si>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</si>
  <si>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</si>
  <si>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</si>
  <si>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</si>
  <si>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</si>
  <si>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</si>
  <si>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</si>
  <si>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</si>
  <si>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</si>
  <si>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</si>
  <si>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</si>
  <si>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</si>
  <si>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</si>
  <si>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</si>
  <si>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</si>
  <si>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</si>
  <si>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</si>
  <si>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</si>
  <si>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</si>
  <si>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</si>
  <si>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</si>
  <si>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</si>
  <si>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</si>
  <si>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</si>
  <si>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</si>
  <si>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</si>
  <si>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</si>
  <si>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</si>
  <si>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</si>
  <si>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</si>
  <si>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</si>
  <si>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</si>
  <si>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</si>
  <si>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</si>
  <si>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</si>
  <si>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</si>
  <si>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</si>
  <si>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</si>
  <si>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</si>
  <si>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</si>
  <si>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</si>
  <si>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</si>
  <si>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</si>
  <si>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</si>
  <si>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</si>
  <si>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</si>
  <si>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</si>
  <si>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</si>
  <si>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</si>
  <si>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</si>
  <si>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</si>
  <si>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</si>
  <si>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</si>
  <si>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</si>
  <si>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</si>
  <si>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</si>
  <si>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</si>
  <si>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</si>
  <si>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</si>
  <si>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</si>
  <si>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</si>
  <si>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</si>
  <si>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</si>
  <si>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</si>
  <si>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</si>
  <si>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</si>
  <si>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</si>
  <si>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</si>
  <si>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</si>
  <si>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</si>
  <si>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</si>
  <si>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</si>
  <si>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</si>
  <si>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</si>
  <si>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</si>
  <si>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</si>
  <si>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</si>
  <si>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</si>
  <si>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</si>
  <si>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</si>
  <si>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</si>
  <si>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</si>
  <si>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</si>
  <si>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</si>
  <si>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</si>
  <si>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</si>
  <si>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</si>
  <si>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</si>
  <si>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</si>
  <si>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</si>
  <si>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</si>
  <si>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</si>
  <si>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</si>
  <si>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</si>
  <si>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</si>
  <si>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</si>
  <si>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</si>
  <si>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</si>
  <si>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</si>
  <si>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</si>
  <si>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</si>
  <si>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</si>
  <si>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</si>
  <si>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</si>
  <si>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</si>
  <si>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</si>
  <si>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</si>
  <si>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</si>
  <si>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</si>
  <si>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</si>
  <si>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</si>
  <si>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</si>
  <si>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</si>
  <si>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</si>
  <si>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</si>
  <si>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</si>
  <si>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</si>
  <si>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</si>
  <si>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</si>
  <si>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</si>
  <si>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</si>
  <si>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</si>
  <si>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</si>
  <si>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</si>
  <si>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</si>
  <si>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</si>
  <si>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</si>
  <si>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</si>
  <si>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</si>
  <si>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</si>
  <si>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</si>
  <si>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</si>
  <si>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</si>
  <si>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</si>
  <si>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</si>
  <si>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</si>
  <si>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</si>
  <si>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</si>
  <si>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</si>
  <si>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</si>
  <si>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</si>
  <si>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</si>
  <si>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</si>
  <si>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</si>
  <si>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</si>
  <si>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</si>
  <si>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</si>
  <si>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</si>
  <si>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</si>
  <si>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</si>
  <si>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</si>
  <si>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</si>
  <si>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</si>
  <si>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</si>
  <si>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</si>
  <si>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</si>
  <si>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</si>
  <si>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</si>
  <si>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</si>
  <si>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</si>
  <si>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</si>
  <si>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</si>
  <si>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</si>
  <si>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</si>
  <si>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</si>
  <si>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</si>
  <si>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</si>
  <si>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</si>
  <si>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</si>
  <si>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</si>
  <si>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</si>
  <si>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</si>
  <si>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</si>
  <si>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</si>
  <si>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</si>
  <si>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</si>
  <si>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</si>
  <si>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</si>
  <si>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</si>
  <si>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</si>
  <si>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</si>
  <si>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</si>
  <si>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</si>
  <si>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</si>
  <si>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</si>
  <si>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</si>
  <si>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</si>
  <si>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</si>
  <si>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</si>
  <si>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</si>
  <si>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</si>
  <si>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</si>
  <si>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</si>
  <si>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</si>
  <si>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</si>
  <si>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</si>
  <si>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</si>
  <si>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</si>
  <si>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</si>
  <si>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</si>
  <si>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</si>
  <si>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</si>
  <si>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</si>
  <si>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</si>
  <si>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</si>
  <si>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</si>
  <si>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</si>
  <si>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</si>
  <si>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</si>
  <si>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</si>
  <si>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</si>
  <si>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</si>
  <si>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</si>
  <si>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</si>
  <si>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</si>
  <si>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</si>
  <si>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</si>
  <si>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</si>
  <si>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</si>
  <si>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</si>
  <si>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</si>
  <si>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</si>
  <si>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</si>
  <si>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</si>
  <si>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</si>
  <si>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</si>
  <si>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</si>
  <si>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</si>
  <si>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</si>
  <si>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</si>
  <si>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</si>
  <si>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</si>
  <si>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</si>
  <si>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</si>
  <si>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</si>
  <si>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</si>
  <si>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</si>
  <si>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</si>
  <si>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</si>
  <si>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</si>
  <si>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</si>
  <si>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</si>
  <si>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</si>
  <si>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</si>
  <si>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</si>
  <si>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</si>
  <si>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</si>
  <si>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</si>
  <si>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</si>
  <si>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</si>
  <si>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</si>
  <si>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</si>
  <si>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</si>
  <si>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</si>
  <si>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</si>
  <si>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</si>
  <si>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</si>
  <si>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</si>
  <si>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</si>
  <si>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</si>
  <si>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</si>
  <si>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</si>
  <si>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</si>
  <si>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</si>
  <si>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</si>
  <si>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</si>
  <si>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</si>
  <si>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</si>
  <si>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</si>
  <si>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</si>
  <si>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</si>
  <si>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</si>
  <si>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</si>
  <si>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</si>
  <si>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</si>
  <si>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</si>
  <si>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</si>
  <si>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</si>
  <si>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</si>
  <si>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</si>
  <si>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</si>
  <si>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</si>
  <si>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</si>
  <si>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</si>
  <si>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</si>
  <si>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</si>
  <si>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</si>
  <si>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</si>
  <si>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</si>
  <si>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</si>
  <si>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</si>
  <si>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</si>
  <si>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</si>
  <si>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</si>
  <si>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</si>
  <si>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</si>
  <si>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</si>
  <si>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</si>
  <si>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</si>
  <si>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</si>
  <si>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</si>
  <si>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</si>
  <si>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</si>
  <si>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</si>
  <si>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</si>
  <si>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</si>
  <si>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</si>
  <si>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</si>
  <si>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</si>
  <si>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</si>
  <si>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</si>
  <si>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</si>
  <si>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</si>
  <si>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</si>
  <si>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</si>
  <si>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</si>
  <si>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</si>
  <si>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</si>
  <si>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</si>
  <si>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</si>
  <si>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</si>
  <si>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</si>
  <si>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</si>
  <si>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</si>
  <si>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</si>
  <si>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</si>
  <si>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</si>
  <si>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</si>
  <si>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</si>
  <si>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</si>
  <si>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</si>
  <si>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</si>
  <si>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</si>
  <si>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</si>
  <si>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</si>
  <si>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</si>
  <si>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</si>
  <si>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</si>
  <si>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</si>
  <si>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</si>
  <si>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</si>
  <si>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</si>
  <si>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</si>
  <si>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</si>
  <si>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</si>
  <si>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</si>
  <si>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</si>
  <si>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</si>
  <si>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</si>
  <si>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</si>
  <si>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</si>
  <si>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</si>
  <si>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</si>
  <si>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</si>
  <si>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</si>
  <si>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</si>
  <si>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</si>
  <si>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</si>
  <si>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</si>
  <si>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</si>
  <si>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</si>
  <si>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</si>
  <si>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</si>
  <si>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</si>
  <si>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</si>
  <si>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</si>
  <si>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</si>
  <si>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</si>
  <si>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</si>
  <si>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</si>
  <si>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</si>
  <si>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</si>
  <si>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</si>
  <si>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</si>
  <si>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</si>
  <si>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</si>
  <si>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</si>
  <si>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</si>
  <si>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</si>
  <si>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</si>
  <si>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</si>
  <si>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</si>
  <si>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</si>
  <si>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</si>
  <si>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</si>
  <si>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</si>
  <si>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</si>
  <si>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</si>
  <si>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</si>
  <si>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</si>
  <si>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</si>
  <si>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</si>
  <si>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</si>
  <si>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</si>
  <si>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</si>
  <si>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</si>
  <si>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</si>
  <si>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</si>
  <si>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</si>
  <si>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</si>
  <si>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</si>
  <si>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</si>
  <si>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</si>
  <si>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</si>
  <si>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</si>
  <si>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</si>
  <si>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</si>
  <si>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</si>
  <si>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</si>
  <si>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</si>
  <si>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</si>
  <si>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</si>
  <si>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</si>
  <si>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</si>
  <si>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</si>
  <si>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</si>
  <si>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</si>
  <si>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</si>
  <si>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</si>
  <si>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</si>
  <si>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</si>
  <si>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</si>
  <si>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</si>
  <si>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</si>
  <si>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</si>
  <si>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</si>
  <si>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</si>
  <si>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</si>
  <si>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</si>
  <si>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</si>
  <si>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</si>
  <si>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</si>
  <si>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</si>
  <si>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</si>
  <si>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</si>
  <si>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</si>
  <si>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</si>
  <si>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</si>
  <si>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</si>
  <si>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</si>
  <si>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</si>
  <si>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</si>
  <si>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</si>
  <si>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</si>
  <si>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</si>
  <si>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</si>
  <si>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</si>
  <si>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</si>
  <si>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</si>
  <si>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</si>
  <si>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</si>
  <si>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</si>
  <si>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</si>
  <si>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</si>
  <si>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</si>
  <si>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</si>
  <si>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</si>
  <si>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</si>
  <si>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</si>
  <si>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</si>
  <si>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</si>
  <si>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</si>
  <si>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</si>
  <si>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</si>
  <si>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</si>
  <si>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</si>
  <si>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</si>
  <si>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</si>
  <si>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</si>
  <si>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</si>
  <si>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</si>
  <si>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</si>
  <si>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</si>
  <si>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</si>
  <si>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</si>
  <si>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</si>
  <si>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</si>
  <si>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</si>
  <si>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</si>
  <si>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</si>
  <si>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</si>
  <si>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</si>
  <si>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</si>
  <si>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</si>
  <si>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</si>
  <si>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</si>
  <si>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</si>
  <si>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</si>
  <si>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</si>
  <si>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</si>
  <si>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</si>
  <si>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</si>
  <si>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</si>
  <si>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</si>
  <si>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</si>
  <si>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</si>
  <si>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</si>
  <si>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</si>
  <si>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</si>
  <si>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</si>
  <si>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</si>
  <si>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</si>
  <si>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</si>
  <si>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</si>
  <si>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</si>
  <si>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</si>
  <si>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</si>
  <si>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</si>
  <si>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</si>
  <si>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</si>
  <si>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</si>
  <si>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</si>
  <si>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</si>
  <si>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</si>
  <si>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</si>
  <si>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</si>
  <si>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</si>
  <si>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</si>
  <si>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</si>
  <si>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</si>
  <si>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</si>
  <si>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</si>
  <si>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</si>
  <si>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</si>
  <si>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</si>
  <si>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</si>
  <si>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</si>
  <si>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</si>
  <si>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</si>
  <si>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</si>
  <si>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</si>
  <si>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</si>
  <si>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</si>
  <si>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</si>
  <si>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</si>
  <si>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</si>
  <si>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</si>
  <si>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</si>
  <si>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</si>
  <si>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</si>
  <si>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</si>
  <si>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</si>
  <si>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</si>
  <si>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</si>
  <si>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</si>
  <si>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</si>
  <si>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</si>
  <si>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</si>
  <si>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</si>
  <si>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</si>
  <si>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</si>
  <si>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</si>
  <si>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</si>
  <si>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</si>
  <si>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</si>
  <si>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</si>
  <si>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</si>
  <si>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</si>
  <si>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</si>
  <si>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</si>
  <si>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</si>
  <si>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</si>
  <si>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</si>
  <si>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</si>
  <si>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</si>
  <si>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</si>
  <si>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</si>
  <si>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</si>
  <si>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</si>
  <si>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</si>
  <si>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</si>
  <si>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</si>
  <si>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</si>
  <si>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</si>
  <si>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</si>
  <si>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</si>
  <si>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</si>
  <si>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</si>
  <si>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</si>
  <si>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</si>
  <si>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</si>
  <si>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</si>
  <si>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</si>
  <si>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</si>
  <si>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</si>
  <si>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</si>
  <si>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</si>
  <si>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</si>
  <si>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</si>
  <si>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</si>
  <si>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</si>
  <si>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</si>
  <si>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</si>
  <si>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</si>
  <si>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</si>
  <si>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</si>
  <si>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</si>
  <si>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</si>
  <si>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</si>
  <si>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</si>
  <si>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</si>
  <si>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</si>
  <si>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</si>
  <si>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</si>
  <si>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</si>
  <si>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</si>
  <si>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</si>
  <si>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</si>
  <si>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</si>
  <si>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</si>
  <si>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</si>
  <si>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</si>
  <si>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</si>
  <si>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</si>
  <si>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</si>
  <si>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</si>
  <si>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</si>
  <si>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</si>
  <si>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</si>
  <si>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</si>
  <si>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</si>
  <si>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</si>
  <si>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</si>
  <si>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</si>
  <si>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</si>
  <si>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</si>
  <si>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</si>
  <si>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</si>
  <si>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</si>
  <si>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</si>
  <si>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</si>
  <si>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</si>
  <si>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</si>
  <si>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</si>
  <si>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</si>
  <si>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</si>
  <si>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</si>
  <si>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</si>
  <si>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</si>
  <si>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</si>
  <si>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</si>
  <si>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</si>
  <si>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</si>
  <si>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</si>
  <si>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</si>
  <si>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</si>
  <si>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</si>
  <si>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</si>
  <si>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</si>
  <si>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</si>
  <si>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</si>
  <si>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</si>
  <si>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</si>
  <si>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</si>
  <si>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</si>
  <si>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</si>
  <si>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</si>
  <si>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</si>
  <si>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</si>
  <si>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</si>
  <si>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</si>
  <si>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</si>
  <si>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</si>
  <si>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</si>
  <si>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</si>
  <si>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</si>
  <si>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</si>
  <si>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</si>
  <si>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</si>
  <si>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</si>
  <si>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</si>
  <si>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</si>
  <si>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</si>
  <si>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</si>
  <si>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</si>
  <si>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</si>
  <si>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</si>
  <si>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</si>
  <si>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</si>
  <si>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</si>
  <si>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</si>
  <si>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</si>
  <si>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</si>
  <si>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</si>
  <si>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</si>
  <si>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</si>
  <si>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</si>
  <si>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</si>
  <si>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</si>
  <si>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</si>
  <si>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</si>
  <si>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</si>
  <si>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</si>
  <si>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</si>
  <si>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</si>
  <si>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</si>
  <si>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</si>
  <si>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</si>
  <si>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</si>
  <si>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</si>
  <si>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</si>
  <si>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</si>
  <si>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</si>
  <si>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</si>
  <si>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</si>
  <si>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</si>
  <si>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</si>
  <si>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</si>
  <si>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</si>
  <si>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</si>
  <si>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</si>
  <si>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</si>
  <si>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</si>
  <si>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</si>
  <si>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</si>
  <si>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</si>
  <si>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</si>
  <si>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</si>
  <si>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</si>
  <si>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</si>
  <si>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</si>
  <si>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</si>
  <si>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</si>
  <si>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</si>
  <si>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</si>
  <si>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</si>
  <si>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</si>
  <si>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</si>
  <si>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</si>
  <si>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</si>
  <si>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</si>
  <si>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</si>
  <si>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</si>
  <si>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</si>
  <si>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</si>
  <si>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</si>
  <si>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</si>
  <si>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</si>
  <si>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</si>
  <si>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</si>
  <si>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</si>
  <si>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</si>
  <si>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</si>
  <si>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</si>
  <si>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</si>
  <si>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</si>
  <si>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</si>
  <si>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</si>
  <si>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</si>
  <si>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</si>
  <si>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</si>
  <si>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</si>
  <si>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</si>
  <si>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</si>
  <si>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</si>
  <si>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</si>
  <si>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</si>
  <si>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</si>
  <si>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</si>
  <si>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</si>
  <si>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</si>
  <si>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</si>
  <si>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</si>
  <si>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</si>
  <si>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</si>
  <si>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</si>
  <si>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</si>
  <si>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</si>
  <si>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</si>
  <si>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</si>
  <si>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</si>
  <si>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</si>
  <si>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</si>
  <si>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</si>
  <si>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</si>
  <si>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</si>
  <si>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</si>
  <si>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</si>
  <si>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</si>
  <si>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</si>
  <si>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</si>
  <si>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</si>
  <si>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</si>
  <si>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</si>
  <si>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</si>
  <si>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</si>
  <si>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</si>
  <si>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</si>
  <si>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</si>
  <si>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</si>
  <si>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</si>
  <si>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</si>
  <si>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</si>
  <si>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</si>
  <si>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</si>
  <si>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</si>
  <si>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</si>
  <si>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</si>
  <si>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</si>
  <si>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</si>
  <si>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</si>
  <si>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</si>
  <si>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</si>
  <si>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</si>
  <si>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</si>
  <si>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</si>
  <si>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</si>
  <si>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</si>
  <si>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</si>
  <si>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</si>
  <si>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</si>
  <si>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</si>
  <si>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</si>
  <si>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</si>
  <si>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</si>
  <si>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</si>
  <si>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</si>
  <si>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</si>
  <si>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</si>
  <si>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</si>
  <si>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</si>
  <si>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</si>
  <si>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</si>
  <si>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</si>
  <si>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</si>
  <si>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</si>
  <si>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</si>
  <si>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</si>
  <si>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</si>
  <si>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</si>
  <si>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</si>
  <si>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</si>
  <si>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</si>
  <si>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</si>
  <si>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</si>
  <si>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</si>
  <si>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</si>
  <si>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</si>
  <si>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</si>
  <si>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</si>
  <si>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</si>
  <si>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</si>
  <si>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</si>
  <si>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</si>
  <si>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</si>
  <si>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</si>
  <si>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</si>
  <si>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</si>
  <si>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</si>
  <si>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</si>
  <si>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</si>
  <si>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</si>
  <si>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</si>
  <si>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</si>
  <si>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</si>
  <si>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</si>
  <si>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</si>
  <si>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</si>
  <si>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</si>
  <si>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</si>
  <si>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</si>
  <si>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</si>
  <si>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</si>
  <si>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</si>
  <si>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</si>
  <si>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</si>
  <si>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</si>
  <si>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</si>
  <si>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</si>
  <si>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</si>
  <si>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</si>
  <si>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</si>
  <si>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</si>
  <si>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</si>
  <si>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</si>
  <si>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</si>
  <si>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</si>
  <si>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</si>
  <si>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</si>
  <si>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</si>
  <si>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</si>
  <si>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</si>
  <si>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</si>
  <si>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</si>
  <si>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</si>
  <si>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</si>
  <si>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</si>
  <si>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</si>
  <si>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</si>
  <si>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</si>
  <si>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</si>
  <si>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</si>
  <si>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</si>
  <si>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</si>
  <si>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</si>
  <si>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</si>
  <si>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</si>
  <si>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</si>
  <si>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</si>
  <si>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</si>
  <si>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</si>
  <si>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</si>
  <si>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</si>
  <si>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</si>
  <si>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</si>
  <si>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</si>
  <si>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</si>
  <si>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</si>
  <si>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</si>
  <si>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</si>
  <si>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</si>
  <si>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</si>
  <si>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</si>
  <si>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</si>
  <si>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</si>
  <si>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</si>
  <si>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</si>
  <si>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</si>
  <si>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</si>
  <si>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</si>
  <si>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</si>
  <si>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</si>
  <si>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</si>
  <si>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</si>
  <si>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</si>
  <si>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</si>
  <si>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</si>
  <si>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</si>
  <si>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</si>
  <si>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</si>
  <si>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</si>
  <si>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</si>
  <si>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</si>
  <si>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</si>
  <si>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</si>
  <si>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</si>
  <si>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</si>
  <si>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</si>
  <si>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</si>
  <si>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</si>
  <si>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</si>
  <si>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</si>
  <si>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</si>
  <si>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</si>
  <si>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</si>
  <si>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</si>
  <si>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</si>
  <si>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</si>
  <si>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</si>
  <si>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</si>
  <si>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</si>
  <si>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</si>
  <si>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</si>
  <si>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</si>
  <si>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</si>
  <si>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</si>
  <si>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</si>
  <si>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</si>
  <si>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</si>
  <si>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</si>
  <si>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</si>
  <si>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</si>
  <si>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</si>
  <si>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</si>
  <si>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</si>
  <si>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</si>
  <si>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</si>
  <si>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</si>
  <si>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</si>
  <si>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</si>
  <si>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</si>
  <si>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</si>
  <si>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</si>
  <si>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</si>
  <si>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</si>
  <si>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</si>
  <si>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</si>
  <si>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</si>
  <si>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</si>
  <si>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</si>
  <si>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</si>
  <si>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</si>
  <si>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</si>
  <si>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</si>
  <si>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</si>
  <si>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</si>
  <si>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</si>
  <si>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</si>
  <si>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</si>
  <si>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</si>
  <si>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</si>
  <si>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</si>
  <si>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</si>
  <si>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</si>
  <si>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</si>
  <si>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</si>
  <si>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</si>
  <si>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</si>
  <si>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</si>
  <si>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</si>
  <si>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</si>
  <si>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</si>
  <si>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</si>
  <si>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</si>
  <si>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</si>
  <si>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</si>
  <si>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</si>
  <si>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</si>
  <si>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</si>
  <si>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</si>
  <si>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</si>
  <si>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</si>
  <si>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</si>
  <si>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</si>
  <si>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</si>
  <si>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</si>
  <si>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</si>
  <si>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</si>
  <si>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</si>
  <si>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</si>
  <si>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</si>
  <si>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</si>
  <si>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</si>
  <si>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</si>
  <si>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</si>
  <si>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</si>
  <si>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</si>
  <si>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</si>
  <si>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</si>
  <si>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</si>
  <si>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</si>
  <si>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</si>
  <si>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</si>
  <si>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</si>
  <si>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</si>
  <si>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</si>
  <si>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</si>
  <si>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</si>
  <si>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</si>
  <si>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</si>
  <si>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</si>
  <si>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</si>
  <si>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</si>
  <si>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</si>
  <si>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</si>
  <si>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</si>
  <si>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</si>
  <si>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</si>
  <si>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</si>
  <si>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</si>
  <si>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</si>
  <si>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</si>
  <si>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</si>
  <si>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</si>
  <si>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</si>
  <si>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</si>
  <si>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</si>
  <si>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</si>
  <si>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</si>
  <si>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</si>
  <si>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</si>
  <si>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</si>
  <si>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</si>
  <si>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</si>
  <si>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</si>
  <si>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</si>
  <si>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</si>
  <si>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</si>
  <si>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</si>
  <si>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</si>
  <si>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</si>
  <si>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</si>
  <si>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</si>
  <si>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</si>
  <si>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</si>
  <si>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</si>
  <si>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</si>
  <si>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</si>
  <si>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</si>
  <si>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</si>
  <si>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</si>
  <si>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</si>
  <si>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</si>
  <si>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</si>
  <si>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</si>
  <si>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</si>
  <si>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</si>
  <si>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</si>
  <si>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</si>
  <si>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</si>
  <si>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</si>
  <si>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</si>
  <si>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</si>
  <si>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</si>
  <si>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</si>
  <si>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</si>
  <si>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</si>
  <si>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</si>
  <si>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</si>
  <si>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</si>
  <si>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</si>
  <si>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</si>
  <si>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</si>
  <si>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</si>
  <si>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</si>
  <si>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</si>
  <si>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</si>
  <si>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</si>
  <si>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</si>
  <si>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</si>
  <si>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</si>
  <si>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</si>
  <si>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</si>
  <si>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</si>
  <si>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</si>
  <si>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</si>
  <si>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</si>
  <si>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</si>
  <si>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</si>
  <si>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</si>
  <si>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</si>
  <si>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</si>
  <si>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</si>
  <si>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</si>
  <si>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</si>
  <si>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</si>
  <si>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</si>
  <si>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</si>
  <si>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</si>
  <si>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</si>
  <si>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</si>
  <si>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</si>
  <si>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</si>
  <si>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</si>
  <si>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</si>
  <si>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</si>
  <si>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</si>
  <si>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</si>
  <si>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</si>
  <si>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</si>
  <si>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</si>
  <si>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</si>
  <si>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</si>
  <si>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</si>
  <si>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</si>
  <si>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</si>
  <si>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</si>
  <si>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</si>
  <si>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</si>
  <si>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</si>
  <si>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</si>
  <si>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</si>
  <si>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</si>
  <si>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</si>
  <si>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</si>
  <si>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</si>
  <si>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</si>
  <si>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</si>
  <si>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</si>
  <si>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</si>
  <si>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</si>
  <si>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</si>
  <si>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</si>
  <si>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</si>
  <si>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</si>
  <si>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</si>
  <si>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</si>
  <si>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</si>
  <si>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</si>
  <si>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</si>
  <si>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</si>
  <si>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</si>
  <si>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</si>
  <si>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</si>
  <si>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</si>
  <si>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</si>
  <si>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</si>
  <si>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</si>
  <si>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</si>
  <si>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</si>
  <si>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</si>
  <si>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</si>
  <si>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</si>
  <si>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</si>
  <si>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</si>
  <si>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</si>
  <si>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</si>
  <si>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</si>
  <si>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</si>
  <si>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</si>
  <si>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</si>
  <si>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</si>
  <si>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</si>
  <si>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</si>
  <si>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</si>
  <si>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</si>
  <si>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</si>
  <si>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</si>
  <si>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</si>
  <si>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</si>
  <si>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</si>
  <si>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</si>
  <si>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</si>
  <si>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</si>
  <si>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</si>
  <si>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</si>
  <si>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</si>
  <si>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</si>
  <si>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</si>
  <si>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</si>
  <si>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</si>
  <si>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</si>
  <si>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</si>
  <si>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</si>
  <si>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</si>
  <si>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</si>
  <si>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</si>
  <si>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</si>
  <si>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</si>
  <si>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</si>
  <si>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</si>
  <si>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</si>
  <si>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</si>
  <si>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</si>
  <si>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</si>
  <si>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</si>
  <si>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</si>
  <si>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</si>
  <si>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</si>
  <si>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</si>
  <si>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</si>
  <si>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</si>
  <si>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</si>
  <si>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</si>
  <si>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</si>
  <si>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</si>
  <si>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</si>
  <si>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</si>
  <si>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</si>
  <si>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</si>
  <si>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</si>
  <si>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</si>
  <si>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</si>
  <si>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</si>
  <si>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</si>
  <si>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</si>
  <si>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</si>
  <si>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</si>
  <si>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</si>
  <si>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</si>
  <si>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</si>
  <si>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</si>
  <si>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</si>
  <si>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</si>
  <si>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</si>
  <si>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</si>
  <si>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</si>
  <si>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</si>
  <si>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</si>
  <si>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</si>
  <si>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</si>
  <si>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</si>
  <si>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</si>
  <si>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</si>
  <si>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</si>
  <si>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</si>
  <si>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</si>
  <si>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</si>
  <si>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</si>
  <si>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</si>
  <si>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</si>
  <si>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</si>
  <si>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</si>
  <si>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</si>
  <si>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</si>
  <si>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</si>
  <si>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</si>
  <si>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</si>
  <si>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</si>
  <si>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</si>
  <si>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</si>
  <si>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</si>
  <si>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</si>
  <si>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</si>
  <si>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</si>
  <si>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</si>
  <si>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</si>
  <si>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</si>
  <si>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</si>
  <si>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</si>
  <si>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</si>
  <si>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</si>
  <si>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</si>
  <si>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</si>
  <si>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</si>
  <si>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</si>
  <si>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</si>
  <si>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</si>
  <si>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</si>
  <si>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</si>
  <si>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</si>
  <si>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</si>
  <si>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</si>
  <si>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</si>
  <si>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</si>
  <si>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</si>
  <si>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</si>
  <si>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</si>
  <si>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</si>
  <si>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</si>
  <si>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</si>
  <si>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</si>
  <si>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</si>
  <si>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</si>
  <si>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</si>
  <si>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</si>
  <si>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</si>
  <si>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</si>
  <si>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</si>
  <si>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</si>
  <si>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</si>
  <si>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</si>
  <si>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</si>
  <si>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</si>
  <si>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</si>
  <si>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</si>
  <si>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</si>
  <si>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</si>
  <si>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</si>
  <si>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</si>
  <si>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</si>
  <si>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</si>
  <si>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</si>
  <si>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</si>
  <si>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</si>
  <si>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</si>
  <si>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</si>
  <si>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</si>
  <si>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</si>
  <si>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</si>
  <si>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</si>
  <si>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</si>
  <si>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</si>
  <si>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</si>
  <si>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</si>
  <si>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</si>
  <si>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</si>
  <si>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</si>
  <si>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</si>
  <si>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</si>
  <si>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</si>
  <si>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</si>
  <si>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</si>
  <si>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</si>
  <si>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</si>
  <si>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</si>
  <si>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</si>
  <si>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</si>
  <si>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</si>
  <si>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</si>
  <si>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</si>
  <si>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</si>
  <si>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</si>
  <si>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</si>
  <si>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</si>
  <si>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</si>
  <si>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</si>
  <si>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</si>
  <si>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</si>
  <si>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</si>
  <si>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</si>
  <si>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</si>
  <si>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</si>
  <si>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</si>
  <si>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</si>
  <si>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</si>
  <si>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</si>
  <si>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</si>
  <si>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</si>
  <si>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</si>
  <si>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</si>
  <si>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</si>
  <si>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</si>
  <si>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</si>
  <si>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</si>
  <si>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</si>
  <si>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</si>
  <si>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</si>
  <si>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</si>
  <si>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</si>
  <si>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</si>
  <si>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</si>
  <si>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</si>
  <si>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</si>
  <si>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</si>
  <si>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</si>
  <si>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</si>
  <si>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</si>
  <si>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</si>
  <si>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</si>
  <si>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</si>
  <si>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</si>
  <si>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</si>
  <si>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</si>
  <si>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</si>
  <si>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</si>
  <si>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</si>
  <si>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</si>
  <si>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</si>
  <si>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</si>
  <si>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</si>
  <si>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</si>
  <si>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</si>
  <si>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</si>
  <si>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</si>
  <si>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</si>
  <si>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</si>
  <si>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</si>
  <si>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</si>
  <si>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</si>
  <si>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</si>
  <si>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</si>
  <si>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</si>
  <si>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</si>
  <si>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</si>
  <si>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</si>
  <si>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</si>
  <si>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</si>
  <si>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</si>
  <si>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</si>
  <si>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</si>
  <si>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</si>
  <si>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</si>
  <si>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</si>
  <si>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</si>
  <si>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</si>
  <si>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</si>
  <si>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</si>
  <si>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</si>
  <si>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</si>
  <si>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</si>
  <si>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</si>
  <si>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</si>
  <si>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</si>
  <si>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</si>
  <si>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</si>
  <si>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</si>
  <si>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</si>
  <si>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</si>
  <si>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</si>
  <si>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</si>
  <si>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</si>
  <si>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</si>
  <si>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</si>
  <si>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</si>
  <si>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</si>
  <si>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</si>
  <si>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</si>
  <si>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</si>
  <si>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</si>
  <si>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</si>
  <si>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</si>
  <si>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</si>
  <si>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</si>
  <si>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</si>
  <si>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</si>
  <si>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</si>
  <si>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</si>
  <si>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</si>
  <si>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</si>
  <si>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</si>
  <si>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</si>
  <si>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</si>
  <si>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</si>
  <si>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</si>
  <si>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</si>
  <si>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</si>
  <si>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</si>
  <si>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</si>
  <si>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</si>
  <si>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</si>
  <si>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</si>
  <si>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</si>
  <si>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</si>
  <si>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</si>
  <si>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</si>
  <si>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</si>
  <si>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</si>
  <si>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</si>
  <si>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</si>
  <si>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</si>
  <si>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</si>
  <si>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</si>
  <si>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</si>
  <si>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</si>
  <si>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</si>
  <si>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</si>
  <si>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</si>
  <si>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</si>
  <si>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</si>
  <si>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</si>
  <si>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</si>
  <si>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</si>
  <si>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</si>
  <si>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</si>
  <si>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</si>
  <si>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</si>
  <si>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</si>
  <si>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</si>
  <si>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</si>
  <si>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</si>
  <si>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</si>
  <si>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</si>
  <si>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</si>
  <si>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</si>
  <si>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</si>
  <si>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</si>
  <si>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</si>
  <si>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</si>
  <si>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</si>
  <si>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</si>
  <si>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</si>
  <si>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</si>
  <si>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</si>
  <si>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</si>
  <si>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</si>
  <si>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</si>
  <si>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</si>
  <si>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</si>
  <si>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</si>
  <si>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</si>
  <si>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</si>
  <si>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</si>
  <si>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</si>
  <si>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</si>
  <si>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</si>
  <si>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</si>
  <si>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</si>
  <si>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</si>
  <si>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</si>
  <si>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</si>
  <si>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</si>
  <si>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</si>
  <si>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</si>
  <si>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</si>
  <si>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</si>
  <si>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</si>
  <si>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</si>
  <si>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</si>
  <si>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</si>
  <si>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</si>
  <si>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</si>
  <si>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</si>
  <si>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</si>
  <si>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</si>
  <si>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</si>
  <si>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</si>
  <si>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</si>
  <si>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</si>
  <si>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</si>
  <si>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</si>
  <si>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</si>
  <si>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</si>
  <si>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</si>
  <si>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</si>
  <si>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</si>
  <si>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</si>
  <si>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</si>
  <si>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</si>
  <si>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</si>
  <si>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</si>
  <si>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</si>
  <si>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</si>
  <si>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</si>
  <si>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</si>
  <si>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</si>
  <si>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</si>
  <si>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</si>
  <si>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</si>
  <si>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</si>
  <si>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</si>
  <si>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</si>
  <si>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</si>
  <si>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</si>
  <si>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</si>
  <si>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</si>
  <si>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</si>
  <si>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</si>
  <si>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</si>
  <si>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</si>
  <si>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</si>
  <si>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</si>
  <si>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</si>
  <si>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</si>
  <si>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</si>
  <si>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</si>
  <si>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</si>
  <si>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</si>
  <si>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</si>
  <si>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</si>
  <si>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</si>
  <si>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</si>
  <si>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</si>
  <si>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</si>
  <si>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</si>
  <si>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</si>
  <si>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</si>
  <si>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</si>
  <si>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</si>
  <si>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</si>
  <si>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</si>
  <si>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</si>
  <si>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</si>
  <si>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</si>
  <si>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</si>
  <si>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</si>
  <si>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</si>
  <si>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</si>
  <si>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</si>
  <si>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</si>
  <si>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</si>
  <si>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</si>
  <si>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</si>
  <si>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</si>
  <si>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</si>
  <si>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</si>
  <si>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</si>
  <si>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</si>
  <si>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</si>
  <si>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</si>
  <si>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</si>
  <si>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</si>
  <si>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</si>
  <si>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</si>
  <si>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</si>
  <si>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</si>
  <si>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</si>
  <si>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</si>
  <si>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</si>
  <si>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</si>
  <si>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</si>
  <si>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</si>
  <si>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</si>
  <si>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</si>
  <si>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</si>
  <si>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</si>
  <si>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</si>
  <si>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</si>
  <si>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</si>
  <si>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</si>
  <si>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</si>
  <si>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</si>
  <si>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</si>
  <si>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</si>
  <si>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</si>
  <si>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</si>
  <si>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</si>
  <si>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</si>
  <si>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</si>
  <si>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</si>
  <si>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</si>
  <si>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</si>
  <si>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</si>
  <si>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</si>
  <si>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</si>
  <si>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</si>
  <si>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</si>
  <si>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</si>
  <si>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</si>
  <si>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</si>
  <si>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</si>
  <si>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</si>
  <si>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</si>
  <si>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</si>
  <si>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</si>
  <si>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</si>
  <si>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</si>
  <si>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</si>
  <si>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</si>
  <si>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</si>
  <si>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</si>
  <si>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</si>
  <si>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</si>
  <si>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</si>
  <si>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</si>
  <si>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</si>
  <si>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</si>
  <si>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</si>
  <si>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</si>
  <si>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</si>
  <si>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</si>
  <si>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</si>
  <si>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</si>
  <si>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</si>
  <si>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</si>
  <si>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</si>
  <si>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</si>
  <si>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</si>
  <si>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</si>
  <si>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</si>
  <si>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</si>
  <si>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</si>
  <si>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</si>
  <si>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</si>
  <si>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</si>
  <si>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</si>
  <si>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</si>
  <si>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</si>
  <si>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</si>
  <si>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</si>
  <si>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</si>
  <si>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</si>
  <si>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</si>
  <si>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</si>
  <si>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</si>
  <si>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</si>
  <si>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</si>
  <si>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</si>
  <si>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</si>
  <si>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</si>
  <si>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</si>
  <si>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</si>
  <si>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</si>
  <si>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</si>
  <si>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</si>
  <si>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</si>
  <si>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</si>
  <si>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</si>
  <si>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</si>
  <si>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</si>
  <si>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</si>
  <si>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</si>
  <si>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</si>
  <si>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</si>
  <si>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</si>
  <si>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</si>
  <si>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</si>
  <si>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</si>
  <si>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</si>
  <si>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</si>
  <si>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</si>
  <si>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</si>
  <si>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</si>
  <si>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</si>
  <si>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</si>
  <si>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</si>
  <si>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</si>
  <si>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</si>
  <si>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</si>
  <si>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</si>
  <si>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</si>
  <si>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</si>
  <si>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</si>
  <si>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</si>
  <si>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</si>
  <si>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</si>
  <si>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</si>
  <si>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</si>
  <si>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</si>
  <si>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</si>
  <si>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</si>
  <si>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</si>
  <si>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</si>
  <si>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</si>
  <si>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</si>
  <si>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</si>
  <si>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</si>
  <si>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</si>
  <si>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</si>
  <si>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</si>
  <si>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</si>
  <si>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</si>
  <si>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</si>
  <si>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</si>
  <si>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</si>
  <si>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</si>
  <si>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</si>
  <si>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</si>
  <si>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</si>
  <si>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</si>
  <si>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</si>
  <si>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</si>
  <si>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</si>
  <si>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</si>
  <si>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</si>
  <si>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</si>
  <si>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</si>
  <si>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</si>
  <si>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</si>
  <si>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</si>
  <si>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</si>
  <si>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</si>
  <si>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</si>
  <si>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</si>
  <si>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</si>
  <si>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</si>
  <si>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</si>
  <si>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</si>
  <si>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</si>
  <si>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</si>
  <si>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</si>
  <si>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</si>
  <si>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</si>
  <si>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</si>
  <si>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</si>
  <si>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</si>
  <si>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</si>
  <si>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</si>
  <si>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</si>
  <si>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</si>
  <si>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</si>
  <si>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</si>
  <si>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</si>
  <si>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</si>
  <si>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</si>
  <si>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</si>
  <si>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</si>
  <si>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</si>
  <si>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</si>
  <si>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</si>
  <si>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</si>
  <si>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</si>
  <si>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</si>
  <si>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</si>
  <si>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</si>
  <si>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</si>
  <si>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</si>
  <si>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</si>
  <si>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</si>
  <si>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</si>
  <si>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</si>
  <si>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</si>
  <si>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</si>
  <si>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</si>
  <si>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</si>
  <si>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</si>
  <si>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</si>
  <si>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</si>
  <si>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</si>
  <si>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</si>
  <si>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</si>
  <si>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</si>
  <si>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</si>
  <si>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</si>
  <si>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</si>
  <si>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</si>
  <si>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</si>
  <si>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</si>
  <si>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</si>
  <si>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</si>
  <si>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</si>
  <si>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</si>
  <si>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</si>
  <si>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</si>
  <si>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</si>
  <si>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</si>
  <si>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</si>
  <si>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</si>
  <si>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</si>
  <si>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</si>
  <si>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</si>
  <si>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</si>
  <si>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</si>
  <si>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</si>
  <si>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</si>
  <si>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</si>
  <si>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</si>
  <si>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</si>
  <si>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</si>
  <si>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</si>
  <si>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</si>
  <si>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</si>
  <si>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</si>
  <si>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</si>
  <si>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</si>
  <si>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</si>
  <si>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</si>
  <si>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</si>
  <si>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</si>
  <si>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</si>
  <si>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</si>
  <si>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</si>
  <si>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</si>
  <si>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</si>
  <si>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</si>
  <si>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</si>
  <si>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</si>
  <si>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</si>
  <si>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</si>
  <si>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</si>
  <si>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</si>
  <si>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</si>
  <si>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</si>
  <si>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</si>
  <si>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</si>
  <si>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</si>
  <si>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</si>
  <si>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</si>
  <si>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</si>
  <si>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</si>
  <si>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</si>
  <si>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</si>
  <si>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</si>
  <si>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</si>
  <si>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</si>
  <si>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</si>
  <si>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</si>
  <si>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</si>
  <si>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</si>
  <si>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</si>
  <si>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</si>
  <si>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</si>
  <si>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</si>
  <si>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</si>
  <si>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</si>
  <si>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</si>
  <si>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</si>
  <si>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</si>
  <si>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</si>
  <si>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</si>
  <si>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</si>
  <si>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</si>
  <si>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</si>
  <si>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</si>
  <si>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</si>
  <si>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</si>
  <si>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</si>
  <si>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</si>
  <si>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</si>
  <si>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</si>
  <si>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</si>
  <si>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</si>
  <si>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</si>
  <si>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</si>
  <si>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</si>
  <si>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</si>
  <si>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</si>
  <si>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</si>
  <si>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</si>
  <si>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</si>
  <si>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</si>
  <si>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</si>
  <si>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</si>
  <si>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</si>
  <si>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</si>
  <si>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</si>
  <si>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</si>
  <si>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</si>
  <si>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</si>
  <si>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</si>
  <si>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</si>
  <si>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</si>
  <si>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</si>
  <si>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</si>
  <si>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</si>
  <si>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</si>
  <si>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</si>
  <si>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</si>
  <si>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</si>
  <si>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</si>
  <si>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</si>
  <si>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</si>
  <si>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</si>
  <si>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</si>
  <si>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</si>
  <si>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</si>
  <si>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</si>
  <si>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</si>
  <si>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</si>
  <si>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</si>
  <si>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</si>
  <si>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</si>
  <si>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</si>
  <si>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</si>
  <si>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</si>
  <si>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</si>
  <si>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</si>
  <si>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</si>
  <si>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</si>
  <si>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</si>
  <si>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</si>
  <si>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</si>
  <si>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</si>
  <si>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</si>
  <si>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</si>
  <si>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</si>
  <si>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</si>
  <si>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</si>
  <si>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</si>
  <si>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</si>
  <si>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</si>
  <si>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</si>
  <si>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</si>
  <si>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</si>
  <si>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</si>
  <si>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</si>
  <si>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</si>
  <si>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</si>
  <si>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</si>
  <si>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</si>
  <si>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</si>
  <si>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</si>
  <si>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</si>
  <si>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</si>
  <si>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</si>
  <si>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</si>
  <si>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</si>
  <si>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</si>
  <si>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</si>
  <si>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</si>
  <si>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</si>
  <si>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</si>
  <si>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</si>
  <si>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</si>
  <si>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</si>
  <si>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</si>
  <si>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</si>
  <si>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</si>
  <si>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</si>
  <si>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</si>
  <si>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</si>
  <si>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</si>
  <si>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</si>
  <si>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</si>
  <si>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</si>
  <si>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</si>
  <si>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</si>
  <si>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</si>
  <si>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</si>
  <si>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</si>
  <si>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</si>
  <si>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</si>
  <si>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</si>
  <si>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</si>
  <si>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</si>
  <si>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</si>
  <si>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</si>
  <si>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</si>
  <si>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</si>
  <si>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</si>
  <si>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</si>
  <si>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</si>
  <si>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</si>
  <si>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</si>
  <si>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</si>
  <si>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</si>
  <si>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</si>
  <si>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</si>
  <si>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</si>
  <si>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</si>
  <si>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</si>
  <si>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</si>
  <si>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</si>
  <si>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</si>
  <si>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</si>
  <si>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</si>
  <si>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</si>
  <si>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</si>
  <si>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</si>
  <si>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</si>
  <si>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</si>
  <si>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</si>
  <si>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</si>
  <si>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</si>
  <si>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</si>
  <si>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</si>
  <si>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</si>
  <si>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</si>
  <si>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</si>
  <si>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</si>
  <si>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</si>
  <si>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</si>
  <si>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</si>
  <si>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</si>
  <si>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</si>
  <si>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</si>
  <si>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</si>
  <si>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</si>
  <si>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</si>
  <si>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</si>
  <si>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</si>
  <si>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</si>
  <si>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</si>
  <si>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</si>
  <si>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</si>
  <si>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</si>
  <si>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</si>
  <si>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</si>
  <si>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</si>
  <si>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</si>
  <si>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</si>
  <si>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</si>
  <si>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</si>
  <si>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</si>
  <si>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</si>
  <si>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</si>
  <si>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</si>
  <si>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</si>
  <si>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</si>
  <si>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</si>
  <si>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</si>
  <si>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</si>
  <si>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</si>
  <si>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</si>
  <si>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</si>
  <si>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</si>
  <si>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</si>
  <si>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</si>
  <si>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</si>
  <si>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</si>
  <si>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</si>
  <si>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</si>
  <si>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</si>
  <si>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</si>
  <si>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</si>
  <si>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</si>
  <si>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</si>
  <si>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</si>
  <si>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</si>
  <si>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</si>
  <si>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</si>
  <si>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</si>
  <si>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</si>
  <si>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</si>
  <si>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</si>
  <si>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</si>
  <si>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</si>
  <si>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</si>
  <si>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</si>
  <si>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</si>
  <si>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</si>
  <si>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</si>
  <si>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</si>
  <si>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</si>
  <si>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</si>
  <si>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</si>
  <si>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</si>
  <si>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</si>
  <si>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</si>
  <si>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</si>
  <si>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</si>
  <si>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</si>
  <si>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</si>
  <si>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</si>
  <si>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</si>
  <si>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</si>
  <si>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</si>
  <si>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</si>
  <si>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</si>
  <si>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</si>
  <si>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</si>
  <si>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</si>
  <si>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</si>
  <si>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</si>
  <si>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</si>
  <si>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</si>
  <si>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</si>
  <si>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</si>
  <si>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</si>
  <si>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</si>
  <si>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</si>
  <si>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</si>
  <si>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</si>
  <si>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</si>
  <si>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</si>
  <si>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</si>
  <si>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</si>
  <si>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</si>
  <si>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</si>
  <si>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</si>
  <si>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</si>
  <si>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</si>
  <si>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</si>
  <si>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</si>
  <si>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</si>
  <si>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</si>
  <si>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</si>
  <si>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</si>
  <si>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</si>
  <si>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</si>
  <si>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</si>
  <si>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</si>
  <si>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</si>
  <si>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</si>
  <si>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</si>
  <si>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</si>
  <si>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</si>
  <si>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</si>
  <si>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</si>
  <si>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</si>
  <si>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</si>
  <si>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</si>
  <si>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</si>
  <si>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</si>
  <si>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</si>
  <si>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</si>
  <si>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</si>
  <si>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</si>
  <si>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</si>
  <si>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</si>
  <si>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</si>
  <si>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</si>
  <si>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</si>
  <si>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</si>
  <si>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</si>
  <si>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</si>
  <si>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</si>
  <si>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</si>
  <si>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</si>
  <si>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</si>
  <si>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</si>
  <si>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</si>
  <si>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</si>
  <si>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</si>
  <si>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</si>
  <si>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</si>
  <si>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</si>
  <si>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</si>
  <si>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</si>
  <si>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</si>
  <si>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</si>
  <si>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</si>
  <si>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</si>
  <si>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</si>
  <si>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</si>
  <si>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</si>
  <si>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</si>
  <si>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</si>
  <si>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</si>
  <si>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</si>
  <si>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</si>
  <si>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</si>
  <si>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</si>
  <si>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</si>
  <si>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</si>
  <si>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</si>
  <si>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</si>
  <si>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</si>
  <si>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</si>
  <si>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</si>
  <si>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</si>
  <si>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</si>
  <si>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</si>
  <si>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</si>
  <si>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</si>
  <si>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</si>
  <si>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</si>
  <si>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</si>
  <si>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</si>
  <si>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</si>
  <si>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</si>
  <si>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</si>
  <si>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</si>
  <si>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</si>
  <si>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</si>
  <si>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</si>
  <si>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</si>
  <si>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</si>
  <si>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</si>
  <si>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</si>
  <si>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</si>
  <si>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</si>
  <si>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</si>
  <si>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</si>
  <si>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</si>
  <si>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</si>
  <si>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</si>
  <si>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</si>
  <si>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</si>
  <si>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</si>
  <si>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</si>
  <si>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</si>
  <si>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</si>
  <si>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</si>
  <si>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</si>
  <si>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</si>
  <si>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</si>
  <si>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</si>
  <si>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</si>
  <si>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</si>
  <si>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</si>
  <si>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</si>
  <si>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</si>
  <si>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</si>
  <si>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</si>
  <si>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</si>
  <si>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</si>
  <si>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</si>
  <si>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</si>
  <si>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</si>
  <si>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</si>
  <si>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</si>
  <si>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</si>
  <si>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</si>
  <si>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</si>
  <si>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</si>
  <si>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</si>
  <si>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</si>
  <si>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</si>
  <si>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</si>
  <si>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</si>
  <si>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</si>
  <si>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</si>
  <si>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</si>
  <si>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</si>
  <si>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</si>
  <si>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</si>
  <si>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</si>
  <si>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</si>
  <si>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</si>
  <si>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</si>
  <si>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</si>
  <si>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</si>
  <si>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</si>
  <si>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</si>
  <si>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</si>
  <si>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</si>
  <si>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</si>
  <si>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</si>
  <si>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</si>
  <si>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</si>
  <si>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</si>
  <si>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</si>
  <si>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</si>
  <si>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</si>
  <si>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</si>
  <si>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</si>
  <si>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</si>
  <si>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</si>
  <si>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</si>
  <si>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</si>
  <si>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</si>
  <si>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</si>
  <si>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</si>
  <si>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</si>
  <si>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</si>
  <si>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</si>
  <si>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</si>
  <si>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</si>
  <si>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</si>
  <si>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</si>
  <si>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</si>
  <si>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</si>
  <si>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</si>
  <si>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</si>
  <si>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</si>
  <si>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</si>
  <si>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</si>
  <si>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</si>
  <si>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</si>
  <si>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</si>
  <si>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</si>
  <si>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</si>
  <si>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</si>
  <si>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</si>
  <si>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</si>
  <si>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</si>
  <si>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</si>
  <si>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</si>
  <si>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</si>
  <si>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</si>
  <si>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</si>
  <si>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</si>
  <si>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</si>
  <si>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</si>
  <si>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</si>
  <si>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</si>
  <si>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</si>
  <si>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</si>
  <si>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</si>
  <si>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</si>
  <si>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</si>
  <si>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</si>
  <si>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</si>
  <si>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</si>
  <si>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</si>
  <si>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</si>
  <si>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</si>
  <si>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</si>
  <si>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</si>
  <si>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</si>
  <si>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</si>
  <si>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</si>
  <si>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</si>
  <si>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</si>
  <si>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</si>
  <si>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</si>
  <si>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</si>
  <si>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</si>
  <si>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</si>
  <si>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</si>
  <si>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</si>
  <si>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</si>
  <si>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</si>
  <si>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</si>
  <si>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</si>
  <si>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</si>
  <si>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</si>
  <si>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</si>
  <si>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</si>
  <si>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</si>
  <si>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</si>
  <si>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</si>
  <si>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</si>
  <si>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</si>
  <si>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</si>
  <si>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</si>
  <si>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</si>
  <si>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</si>
  <si>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</si>
  <si>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</si>
  <si>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</si>
  <si>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</si>
  <si>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</si>
  <si>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</si>
  <si>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</si>
  <si>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</si>
  <si>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</si>
  <si>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</si>
  <si>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</si>
  <si>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</si>
  <si>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</si>
  <si>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</si>
  <si>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</si>
  <si>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</si>
  <si>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</si>
  <si>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</si>
  <si>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</si>
  <si>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</si>
  <si>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</si>
  <si>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</si>
  <si>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</si>
  <si>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</si>
  <si>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</si>
  <si>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</si>
  <si>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</si>
  <si>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</si>
  <si>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</si>
  <si>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</si>
  <si>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</si>
  <si>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</si>
  <si>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</si>
  <si>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</si>
  <si>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</si>
  <si>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</si>
  <si>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</si>
  <si>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</si>
  <si>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</si>
  <si>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</si>
  <si>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</si>
  <si>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</si>
  <si>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</si>
  <si>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</si>
  <si>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</si>
  <si>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</si>
  <si>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</si>
  <si>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</si>
  <si>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</si>
  <si>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</si>
  <si>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</si>
  <si>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</si>
  <si>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</si>
  <si>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</si>
  <si>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</si>
  <si>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</si>
  <si>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</si>
  <si>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</si>
  <si>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</si>
  <si>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</si>
  <si>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</si>
  <si>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</si>
  <si>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</si>
  <si>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</si>
  <si>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</si>
  <si>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</si>
  <si>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</si>
  <si>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</si>
  <si>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</si>
  <si>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</si>
  <si>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</si>
  <si>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</si>
  <si>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</si>
  <si>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</si>
  <si>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</si>
  <si>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</si>
  <si>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</si>
  <si>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</si>
  <si>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</si>
  <si>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</si>
  <si>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</si>
  <si>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</si>
  <si>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</si>
  <si>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</si>
  <si>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</si>
  <si>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</si>
  <si>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</si>
  <si>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</si>
  <si>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</si>
  <si>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</si>
  <si>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</si>
  <si>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</si>
  <si>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</si>
  <si>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</si>
  <si>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</si>
  <si>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</si>
  <si>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</si>
  <si>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</si>
  <si>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</si>
  <si>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</si>
  <si>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</si>
  <si>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</si>
  <si>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</si>
  <si>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</si>
  <si>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</si>
  <si>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</si>
  <si>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</si>
  <si>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</si>
  <si>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</si>
  <si>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</si>
  <si>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</si>
  <si>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</si>
  <si>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</si>
  <si>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</si>
  <si>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</si>
  <si>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</si>
  <si>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</si>
  <si>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</si>
  <si>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</si>
  <si>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</si>
  <si>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</si>
  <si>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</si>
  <si>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</si>
  <si>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</si>
  <si>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</si>
  <si>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</si>
  <si>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</si>
  <si>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</si>
  <si>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</si>
  <si>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</si>
  <si>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</si>
  <si>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</si>
  <si>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</si>
  <si>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</si>
  <si>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</si>
  <si>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</si>
  <si>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</si>
  <si>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</si>
  <si>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</si>
  <si>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</si>
  <si>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</si>
  <si>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</si>
  <si>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</si>
  <si>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</si>
  <si>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</si>
  <si>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</si>
  <si>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</si>
  <si>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</si>
  <si>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</si>
  <si>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</si>
  <si>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</si>
  <si>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</si>
  <si>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</si>
  <si>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</si>
  <si>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</si>
  <si>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</si>
  <si>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</si>
  <si>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</si>
  <si>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</si>
  <si>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</si>
  <si>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</si>
  <si>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</si>
  <si>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</si>
  <si>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</si>
  <si>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</si>
  <si>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</si>
  <si>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</si>
  <si>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</si>
  <si>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</si>
  <si>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</si>
  <si>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</si>
  <si>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</si>
  <si>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</si>
  <si>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</si>
  <si>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</si>
  <si>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</si>
  <si>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</si>
  <si>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</si>
  <si>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</si>
  <si>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</si>
  <si>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</si>
  <si>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</si>
  <si>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</si>
  <si>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</si>
  <si>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</si>
  <si>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</si>
  <si>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</si>
  <si>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</si>
  <si>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</si>
  <si>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</si>
  <si>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</si>
  <si>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</si>
  <si>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</si>
  <si>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</si>
  <si>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</si>
  <si>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</si>
  <si>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</si>
  <si>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</si>
  <si>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</si>
  <si>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</si>
  <si>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</si>
  <si>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</si>
  <si>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</si>
  <si>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</si>
  <si>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</si>
  <si>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</si>
  <si>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</si>
  <si>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</si>
  <si>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</si>
  <si>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</si>
  <si>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</si>
  <si>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</si>
  <si>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</si>
  <si>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</si>
  <si>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</si>
  <si>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</si>
  <si>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</si>
  <si>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</si>
  <si>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</si>
  <si>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</si>
  <si>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</si>
  <si>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</si>
  <si>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</si>
  <si>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</si>
  <si>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</si>
  <si>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</si>
  <si>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</si>
  <si>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</si>
  <si>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</si>
  <si>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</si>
  <si>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</si>
  <si>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</si>
  <si>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</si>
  <si>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</si>
  <si>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</si>
  <si>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</si>
  <si>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</si>
  <si>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</si>
  <si>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</si>
  <si>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</si>
  <si>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</si>
  <si>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</si>
  <si>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</si>
  <si>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</si>
  <si>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</si>
  <si>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</si>
  <si>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</si>
  <si>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</si>
  <si>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</si>
  <si>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</si>
  <si>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</si>
  <si>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</si>
  <si>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</si>
  <si>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</si>
  <si>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</si>
  <si>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</si>
  <si>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</si>
  <si>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</si>
  <si>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</si>
  <si>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</si>
  <si>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</si>
  <si>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</si>
  <si>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</si>
  <si>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</si>
  <si>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</si>
  <si>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</si>
  <si>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</si>
  <si>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</si>
  <si>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</si>
  <si>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</si>
  <si>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</si>
  <si>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</si>
  <si>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</si>
  <si>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</si>
  <si>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</si>
  <si>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</si>
  <si>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</si>
  <si>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</si>
  <si>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</si>
  <si>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</si>
  <si>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</si>
  <si>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</si>
  <si>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</si>
  <si>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</si>
  <si>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</si>
  <si>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</si>
  <si>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</si>
  <si>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</si>
  <si>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</si>
  <si>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</si>
  <si>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</si>
  <si>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</si>
  <si>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</si>
  <si>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</si>
  <si>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</si>
  <si>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</si>
  <si>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</si>
  <si>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</si>
  <si>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</si>
  <si>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</si>
  <si>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</si>
  <si>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</si>
  <si>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</si>
  <si>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</si>
  <si>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</si>
  <si>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</si>
  <si>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</si>
  <si>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</si>
  <si>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</si>
  <si>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</si>
  <si>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</si>
  <si>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</si>
  <si>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</si>
  <si>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</si>
  <si>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</si>
  <si>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</si>
  <si>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</si>
  <si>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</si>
  <si>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</si>
  <si>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</si>
  <si>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</si>
  <si>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</si>
  <si>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</si>
  <si>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</si>
  <si>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</si>
  <si>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</si>
  <si>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</si>
  <si>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</si>
  <si>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</si>
  <si>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</si>
  <si>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</si>
  <si>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</si>
  <si>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</si>
  <si>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</si>
  <si>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</si>
  <si>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</si>
  <si>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</si>
  <si>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</si>
  <si>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</si>
  <si>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</si>
  <si>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</si>
  <si>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</si>
  <si>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</si>
  <si>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</si>
  <si>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</si>
  <si>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</si>
  <si>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</si>
  <si>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</si>
  <si>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</si>
  <si>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</si>
  <si>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</si>
  <si>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</si>
  <si>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</si>
  <si>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</si>
  <si>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</si>
  <si>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</si>
  <si>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</si>
  <si>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</si>
  <si>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</si>
  <si>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</si>
  <si>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</si>
  <si>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</si>
  <si>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</si>
  <si>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</si>
  <si>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</si>
  <si>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</si>
  <si>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</si>
  <si>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</si>
  <si>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</si>
  <si>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</si>
  <si>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</si>
  <si>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</si>
  <si>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</si>
  <si>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</si>
  <si>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</si>
  <si>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</si>
  <si>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</si>
  <si>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</si>
  <si>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</si>
  <si>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</si>
  <si>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</si>
  <si>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</si>
  <si>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</si>
  <si>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</si>
  <si>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</si>
  <si>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</si>
  <si>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</si>
  <si>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</si>
  <si>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</si>
  <si>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</si>
  <si>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</si>
  <si>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</si>
  <si>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</si>
  <si>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</si>
  <si>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</si>
  <si>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</si>
  <si>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</si>
  <si>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</si>
  <si>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</si>
  <si>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</si>
  <si>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</si>
  <si>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</si>
  <si>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</si>
  <si>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</si>
  <si>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</si>
  <si>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</si>
  <si>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</si>
  <si>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</si>
  <si>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</si>
  <si>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</si>
  <si>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</si>
  <si>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</si>
  <si>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</si>
  <si>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</si>
  <si>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</si>
  <si>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</si>
  <si>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</si>
  <si>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</si>
  <si>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</si>
  <si>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</si>
  <si>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</si>
  <si>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</si>
  <si>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</si>
  <si>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</si>
  <si>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</si>
  <si>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</si>
  <si>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</si>
  <si>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</si>
  <si>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</si>
  <si>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</si>
  <si>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</si>
  <si>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</si>
  <si>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</si>
  <si>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</si>
  <si>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</si>
  <si>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</si>
  <si>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</si>
  <si>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</si>
  <si>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</si>
  <si>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</si>
  <si>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</si>
  <si>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</si>
  <si>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</si>
  <si>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</si>
  <si>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</si>
  <si>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</si>
  <si>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</si>
  <si>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</si>
  <si>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</si>
  <si>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</si>
  <si>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</si>
  <si>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</si>
  <si>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</si>
  <si>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</si>
  <si>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</si>
  <si>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</si>
  <si>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</si>
  <si>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</si>
  <si>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</si>
  <si>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</si>
  <si>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</si>
  <si>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</si>
  <si>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</si>
  <si>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</si>
  <si>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</si>
  <si>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</si>
  <si>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</si>
  <si>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</si>
  <si>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</si>
  <si>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</si>
  <si>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</si>
  <si>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</si>
  <si>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</si>
  <si>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</si>
  <si>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</si>
  <si>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</si>
  <si>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</si>
  <si>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</si>
  <si>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</si>
  <si>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</si>
  <si>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</si>
  <si>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</si>
  <si>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</si>
  <si>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</si>
  <si>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</si>
  <si>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</si>
  <si>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</si>
  <si>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</si>
  <si>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</si>
  <si>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</si>
  <si>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</si>
  <si>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</si>
  <si>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</si>
  <si>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</si>
  <si>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</si>
  <si>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</si>
  <si>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</si>
  <si>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</si>
  <si>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</si>
  <si>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</si>
  <si>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</si>
  <si>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</si>
  <si>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</si>
  <si>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</si>
  <si>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</si>
  <si>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</si>
  <si>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</si>
  <si>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</si>
  <si>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</si>
  <si>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</si>
  <si>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</si>
  <si>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</si>
  <si>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</si>
  <si>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</si>
  <si>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</si>
  <si>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</si>
  <si>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</si>
  <si>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</si>
  <si>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</si>
  <si>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</si>
  <si>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</si>
  <si>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</si>
  <si>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</si>
  <si>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</si>
  <si>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</si>
  <si>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</si>
  <si>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</si>
  <si>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</si>
  <si>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</si>
  <si>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</si>
  <si>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</si>
  <si>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</si>
  <si>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</si>
  <si>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</si>
  <si>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</si>
  <si>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</si>
  <si>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</si>
  <si>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</si>
  <si>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</si>
  <si>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</si>
  <si>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</si>
  <si>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</si>
  <si>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</si>
  <si>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</si>
  <si>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</si>
  <si>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</si>
  <si>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</si>
  <si>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</si>
  <si>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</si>
  <si>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</si>
  <si>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</si>
  <si>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</si>
  <si>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</si>
  <si>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</si>
  <si>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</si>
  <si>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</si>
  <si>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</si>
  <si>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</si>
  <si>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</si>
  <si>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</si>
  <si>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</si>
  <si>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</si>
  <si>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</si>
  <si>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</si>
  <si>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</si>
  <si>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</si>
  <si>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</si>
  <si>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</si>
  <si>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</si>
  <si>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</si>
  <si>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</si>
  <si>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</si>
  <si>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</si>
  <si>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</si>
  <si>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</si>
  <si>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</si>
  <si>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</si>
  <si>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</si>
  <si>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</si>
  <si>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</si>
  <si>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</si>
  <si>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</si>
  <si>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</si>
  <si>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</si>
  <si>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</si>
  <si>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</si>
  <si>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</si>
  <si>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</si>
  <si>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</si>
  <si>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</si>
  <si>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</si>
  <si>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</si>
  <si>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</si>
  <si>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</si>
  <si>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</si>
  <si>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</si>
  <si>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</si>
  <si>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</si>
  <si>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</si>
  <si>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</si>
  <si>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</si>
  <si>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</si>
  <si>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</si>
  <si>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</si>
  <si>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</si>
  <si>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</si>
  <si>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</si>
  <si>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</si>
  <si>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</si>
  <si>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</si>
  <si>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</si>
  <si>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</si>
  <si>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</si>
  <si>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</si>
  <si>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</si>
  <si>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</si>
  <si>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</si>
  <si>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</si>
  <si>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</si>
  <si>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</si>
  <si>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</si>
  <si>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</si>
  <si>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</si>
  <si>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</si>
  <si>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</si>
  <si>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</si>
  <si>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</si>
  <si>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</si>
  <si>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</si>
  <si>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</si>
  <si>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</si>
  <si>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</si>
  <si>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</si>
  <si>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</si>
  <si>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</si>
  <si>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</si>
  <si>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</si>
  <si>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</si>
  <si>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</si>
  <si>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</si>
  <si>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</si>
  <si>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</si>
  <si>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</si>
  <si>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</si>
  <si>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</si>
  <si>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</si>
  <si>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</si>
  <si>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</si>
  <si>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</si>
  <si>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</si>
  <si>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</si>
  <si>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</si>
  <si>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</si>
  <si>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</si>
  <si>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</si>
  <si>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</si>
  <si>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</si>
  <si>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</si>
  <si>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</si>
  <si>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</si>
  <si>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</si>
  <si>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</si>
  <si>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</si>
  <si>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</si>
  <si>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</si>
  <si>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</si>
  <si>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</si>
  <si>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</si>
  <si>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</si>
  <si>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</si>
  <si>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</si>
  <si>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</si>
  <si>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</si>
  <si>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</si>
  <si>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</si>
  <si>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</si>
  <si>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</si>
  <si>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</si>
  <si>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</si>
  <si>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</si>
  <si>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</si>
  <si>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</si>
  <si>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</si>
  <si>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</si>
  <si>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</si>
  <si>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</si>
  <si>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</si>
  <si>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</si>
  <si>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</si>
  <si>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</si>
  <si>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</si>
  <si>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</si>
  <si>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</si>
  <si>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</si>
  <si>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</si>
  <si>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</si>
  <si>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</si>
  <si>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</si>
  <si>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</si>
  <si>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</si>
  <si>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</si>
  <si>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</si>
  <si>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</si>
  <si>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</si>
  <si>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</si>
  <si>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</si>
  <si>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</si>
  <si>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</si>
  <si>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</si>
  <si>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</si>
  <si>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</si>
  <si>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</si>
  <si>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</si>
  <si>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</si>
  <si>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</si>
  <si>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</si>
  <si>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</si>
  <si>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</si>
  <si>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</si>
  <si>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</si>
  <si>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</si>
  <si>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</si>
  <si>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</si>
  <si>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</si>
  <si>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</si>
  <si>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</si>
  <si>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</si>
  <si>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</si>
  <si>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</si>
  <si>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</si>
  <si>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</si>
  <si>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</si>
  <si>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</si>
  <si>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</si>
  <si>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</si>
  <si>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</si>
  <si>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</si>
  <si>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</si>
  <si>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</si>
  <si>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</si>
  <si>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</si>
  <si>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</si>
  <si>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</si>
  <si>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</si>
  <si>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</si>
  <si>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</si>
  <si>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</si>
  <si>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</si>
  <si>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</si>
  <si>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</si>
  <si>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</si>
  <si>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</si>
  <si>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</si>
  <si>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</si>
  <si>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</si>
  <si>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</si>
  <si>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</si>
  <si>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</si>
  <si>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</si>
  <si>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</si>
  <si>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</si>
  <si>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</si>
  <si>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</si>
  <si>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</si>
  <si>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</si>
  <si>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</si>
  <si>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</si>
  <si>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</si>
  <si>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</si>
  <si>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</si>
  <si>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</si>
  <si>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</si>
  <si>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</si>
  <si>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</si>
  <si>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</si>
  <si>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</si>
  <si>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</si>
  <si>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</si>
  <si>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</si>
  <si>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</si>
  <si>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</si>
  <si>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</si>
  <si>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</si>
  <si>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</si>
  <si>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</si>
  <si>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</si>
  <si>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</si>
  <si>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</si>
  <si>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</si>
  <si>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</si>
  <si>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</si>
  <si>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</si>
  <si>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</si>
  <si>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</si>
  <si>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</si>
  <si>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</si>
  <si>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</si>
  <si>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</si>
  <si>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</si>
  <si>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</si>
  <si>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</si>
  <si>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</si>
  <si>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</si>
  <si>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</si>
  <si>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</si>
  <si>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</si>
  <si>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</si>
  <si>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</si>
  <si>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</si>
  <si>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</si>
  <si>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</si>
  <si>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</si>
  <si>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</si>
  <si>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</si>
  <si>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</si>
  <si>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</si>
  <si>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</si>
  <si>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</si>
  <si>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</si>
  <si>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</si>
  <si>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</si>
  <si>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</si>
  <si>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</si>
  <si>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</si>
  <si>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</si>
  <si>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</si>
  <si>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</si>
  <si>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</si>
  <si>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</si>
  <si>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</si>
  <si>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</si>
  <si>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</si>
  <si>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</si>
  <si>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</si>
  <si>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</si>
  <si>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</si>
  <si>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</si>
  <si>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</si>
  <si>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</si>
  <si>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</si>
  <si>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</si>
  <si>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</si>
  <si>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</si>
  <si>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</si>
  <si>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</si>
  <si>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</si>
  <si>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</si>
  <si>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</si>
  <si>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</si>
  <si>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</si>
  <si>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</si>
  <si>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</si>
  <si>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</si>
  <si>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</si>
  <si>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</si>
  <si>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</si>
  <si>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</si>
  <si>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</si>
  <si>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</si>
  <si>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</si>
  <si>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</si>
  <si>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</si>
  <si>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</si>
  <si>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</si>
  <si>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</si>
  <si>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</si>
  <si>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</si>
  <si>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</si>
  <si>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</si>
  <si>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</si>
  <si>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</si>
  <si>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</si>
  <si>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</si>
  <si>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</si>
  <si>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</si>
  <si>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</si>
  <si>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</si>
  <si>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</si>
  <si>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</si>
  <si>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</si>
  <si>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</si>
  <si>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</si>
  <si>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</si>
  <si>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</si>
  <si>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</si>
  <si>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</si>
  <si>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</si>
  <si>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</si>
  <si>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</si>
  <si>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</si>
  <si>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</si>
  <si>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</si>
  <si>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</si>
  <si>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</si>
  <si>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</si>
  <si>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</si>
  <si>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</si>
  <si>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</si>
  <si>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</si>
  <si>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</si>
  <si>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</si>
  <si>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</si>
  <si>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</si>
  <si>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</si>
  <si>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</si>
  <si>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</si>
  <si>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</si>
  <si>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</si>
  <si>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</si>
  <si>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</si>
  <si>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</si>
  <si>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</si>
  <si>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</si>
  <si>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</si>
  <si>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</si>
  <si>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</si>
  <si>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</si>
  <si>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</si>
  <si>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</si>
  <si>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</si>
  <si>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</si>
  <si>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</si>
  <si>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</si>
  <si>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</si>
  <si>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</si>
  <si>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</si>
  <si>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</si>
  <si>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</si>
  <si>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</si>
  <si>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</si>
  <si>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</si>
  <si>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</si>
  <si>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</si>
  <si>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</si>
  <si>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</si>
  <si>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</si>
  <si>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</si>
  <si>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</si>
  <si>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</si>
  <si>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</si>
  <si>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</si>
  <si>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</si>
  <si>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</si>
  <si>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</si>
  <si>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</si>
  <si>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</si>
  <si>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</si>
  <si>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</si>
  <si>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</si>
  <si>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</si>
  <si>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</si>
  <si>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</si>
  <si>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</si>
  <si>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</si>
  <si>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</si>
  <si>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</si>
  <si>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</si>
  <si>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</si>
  <si>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</si>
  <si>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</si>
  <si>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</si>
  <si>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</si>
  <si>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</si>
  <si>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</si>
  <si>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</si>
  <si>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</si>
  <si>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</si>
  <si>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</si>
  <si>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</si>
  <si>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</si>
  <si>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</si>
  <si>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</si>
  <si>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</si>
  <si>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</si>
  <si>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</si>
  <si>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</si>
  <si>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</si>
  <si>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</si>
  <si>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</si>
  <si>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</si>
  <si>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</si>
  <si>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</si>
  <si>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</si>
  <si>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</si>
  <si>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</si>
  <si>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</si>
  <si>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</si>
  <si>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</si>
  <si>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</si>
  <si>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</si>
  <si>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</si>
  <si>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</si>
  <si>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</si>
  <si>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</si>
  <si>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</si>
  <si>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</si>
  <si>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</si>
  <si>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</si>
  <si>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</si>
  <si>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</si>
  <si>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</si>
  <si>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</si>
  <si>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</si>
  <si>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</si>
  <si>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</si>
  <si>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</si>
  <si>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</si>
  <si>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</si>
  <si>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</si>
  <si>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</si>
  <si>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</si>
  <si>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</si>
  <si>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</si>
  <si>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</si>
  <si>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</si>
  <si>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</si>
  <si>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</si>
  <si>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</si>
  <si>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</si>
  <si>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</si>
  <si>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</si>
  <si>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</si>
  <si>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</si>
  <si>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</si>
  <si>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</si>
  <si>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</si>
  <si>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</si>
  <si>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</si>
  <si>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</si>
  <si>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</si>
  <si>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</si>
  <si>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</si>
  <si>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</si>
  <si>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</si>
  <si>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</si>
  <si>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</si>
  <si>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</si>
  <si>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</si>
  <si>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</si>
  <si>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</si>
  <si>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</si>
  <si>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</si>
  <si>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</si>
  <si>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</si>
  <si>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</si>
  <si>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</si>
  <si>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</si>
  <si>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</si>
  <si>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</si>
  <si>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</si>
  <si>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</si>
  <si>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</si>
  <si>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</si>
  <si>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</si>
  <si>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</si>
  <si>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</si>
  <si>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</si>
  <si>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</si>
  <si>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</si>
  <si>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</si>
  <si>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</si>
  <si>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</si>
  <si>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</si>
  <si>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</si>
  <si>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</si>
  <si>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</si>
  <si>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</si>
  <si>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</si>
  <si>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</si>
  <si>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</si>
  <si>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</si>
  <si>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</si>
  <si>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</si>
  <si>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</si>
  <si>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</si>
  <si>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</si>
  <si>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</si>
  <si>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</si>
  <si>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</si>
  <si>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</si>
  <si>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</si>
  <si>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</si>
  <si>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</si>
  <si>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</si>
  <si>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</si>
  <si>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</si>
  <si>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</si>
  <si>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</si>
  <si>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</si>
  <si>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</si>
  <si>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</si>
  <si>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</si>
  <si>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</si>
  <si>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</si>
  <si>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</si>
  <si>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</si>
  <si>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</si>
  <si>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</si>
  <si>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</si>
  <si>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</si>
  <si>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</si>
  <si>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</si>
  <si>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</si>
  <si>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</si>
  <si>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</si>
  <si>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</si>
  <si>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</si>
  <si>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</si>
  <si>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</si>
  <si>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</si>
  <si>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</si>
  <si>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</si>
  <si>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</si>
  <si>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</si>
  <si>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</si>
  <si>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</si>
  <si>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</si>
  <si>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</si>
  <si>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</si>
  <si>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</si>
  <si>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</si>
  <si>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</si>
  <si>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</si>
  <si>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</si>
  <si>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</si>
  <si>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</si>
  <si>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</si>
  <si>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</si>
  <si>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</si>
  <si>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</si>
  <si>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</si>
  <si>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</si>
  <si>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</si>
  <si>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</si>
  <si>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</si>
  <si>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</si>
  <si>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</si>
  <si>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</si>
  <si>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</si>
  <si>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</si>
  <si>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</si>
  <si>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</si>
  <si>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</si>
  <si>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</si>
  <si>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</si>
  <si>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</si>
  <si>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</si>
  <si>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</si>
  <si>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</si>
  <si>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</si>
  <si>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</si>
  <si>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</si>
  <si>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</si>
  <si>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</si>
  <si>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</si>
  <si>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</si>
  <si>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</si>
  <si>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</si>
  <si>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</si>
  <si>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</si>
  <si>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</si>
  <si>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</si>
  <si>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</si>
  <si>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</si>
  <si>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</si>
  <si>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</si>
  <si>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</si>
  <si>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</si>
  <si>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</si>
  <si>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</si>
  <si>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</si>
  <si>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</si>
  <si>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</si>
  <si>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</si>
  <si>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</si>
  <si>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</si>
  <si>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</si>
  <si>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</si>
  <si>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</si>
  <si>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</si>
  <si>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</si>
  <si>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</si>
  <si>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</si>
  <si>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</si>
  <si>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</si>
  <si>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</si>
  <si>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</si>
  <si>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</si>
  <si>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</si>
  <si>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</si>
  <si>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</si>
  <si>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</si>
  <si>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</si>
  <si>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</si>
  <si>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</si>
  <si>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</si>
  <si>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</si>
  <si>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</si>
  <si>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</si>
  <si>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</si>
  <si>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</si>
  <si>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</si>
  <si>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</si>
  <si>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</si>
  <si>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</si>
  <si>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</si>
  <si>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</si>
  <si>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</si>
  <si>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</si>
  <si>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</si>
  <si>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</si>
  <si>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</si>
  <si>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</si>
  <si>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</si>
  <si>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</si>
  <si>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</si>
  <si>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</si>
  <si>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</si>
  <si>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</si>
  <si>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</si>
  <si>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</si>
  <si>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</si>
  <si>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</si>
  <si>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</si>
  <si>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</si>
  <si>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</si>
  <si>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</si>
  <si>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</si>
  <si>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</si>
  <si>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</si>
  <si>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</si>
  <si>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</si>
  <si>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</si>
  <si>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</si>
  <si>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</si>
  <si>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</si>
  <si>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</si>
  <si>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</si>
  <si>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</si>
  <si>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</si>
  <si>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</si>
  <si>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</si>
  <si>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</si>
  <si>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</si>
  <si>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</si>
  <si>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</si>
  <si>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</si>
  <si>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</si>
  <si>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</si>
  <si>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</si>
  <si>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</si>
  <si>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</si>
  <si>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</si>
  <si>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</si>
  <si>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</si>
  <si>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</si>
  <si>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</si>
  <si>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</si>
  <si>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</si>
  <si>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</si>
  <si>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</si>
  <si>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</si>
  <si>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</si>
  <si>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</si>
  <si>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</si>
  <si>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</si>
  <si>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</si>
  <si>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</si>
  <si>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</si>
  <si>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</si>
  <si>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</si>
  <si>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</si>
  <si>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</si>
  <si>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</si>
  <si>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</si>
  <si>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</si>
  <si>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</si>
  <si>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</si>
  <si>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</si>
  <si>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</si>
  <si>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</si>
  <si>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</si>
  <si>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</si>
  <si>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</si>
  <si>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</si>
  <si>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</si>
  <si>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</si>
  <si>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</si>
  <si>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</si>
  <si>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</si>
  <si>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</si>
  <si>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</si>
  <si>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</si>
  <si>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</si>
  <si>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</si>
  <si>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</si>
  <si>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</si>
  <si>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</si>
  <si>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</si>
  <si>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</si>
  <si>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</si>
  <si>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</si>
  <si>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</si>
  <si>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</si>
  <si>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</si>
  <si>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</si>
  <si>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</si>
  <si>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</si>
  <si>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</si>
  <si>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</si>
  <si>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</si>
  <si>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</si>
  <si>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</si>
  <si>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</si>
  <si>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</si>
  <si>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</si>
  <si>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</si>
  <si>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</si>
  <si>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</si>
  <si>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</si>
  <si>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</si>
  <si>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</si>
  <si>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</si>
  <si>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</si>
  <si>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</si>
  <si>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</si>
  <si>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</si>
  <si>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</si>
  <si>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</si>
  <si>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</si>
  <si>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</si>
  <si>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</si>
  <si>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</si>
  <si>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</si>
  <si>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</si>
  <si>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</si>
  <si>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</si>
  <si>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</si>
  <si>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</si>
  <si>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</si>
  <si>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</si>
  <si>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</si>
  <si>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</si>
  <si>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</si>
  <si>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</si>
  <si>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</si>
  <si>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</si>
  <si>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</si>
  <si>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</si>
  <si>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</si>
  <si>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</si>
  <si>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</si>
  <si>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</si>
  <si>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</si>
  <si>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</si>
  <si>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</si>
  <si>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</si>
  <si>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</si>
  <si>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</si>
  <si>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</si>
  <si>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</si>
  <si>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</si>
  <si>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</si>
  <si>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</si>
  <si>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</si>
  <si>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</si>
  <si>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</si>
  <si>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</si>
  <si>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</si>
  <si>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</si>
  <si>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</si>
  <si>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</si>
  <si>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</si>
  <si>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</si>
  <si>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</si>
  <si>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</si>
  <si>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</si>
  <si>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</si>
  <si>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</si>
  <si>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</si>
  <si>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</si>
  <si>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</si>
  <si>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</si>
  <si>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</si>
  <si>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</si>
  <si>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</si>
  <si>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</si>
  <si>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</si>
  <si>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</si>
  <si>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</si>
  <si>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</si>
  <si>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</si>
  <si>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</si>
  <si>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</si>
  <si>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</si>
  <si>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</si>
  <si>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</si>
  <si>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</si>
  <si>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</si>
  <si>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</si>
  <si>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</si>
  <si>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</si>
  <si>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</si>
  <si>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</si>
  <si>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</si>
  <si>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</si>
  <si>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</si>
  <si>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</si>
  <si>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</si>
  <si>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</si>
  <si>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</si>
  <si>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</si>
  <si>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</si>
  <si>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</si>
  <si>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</si>
  <si>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</si>
  <si>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</si>
  <si>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</si>
  <si>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</si>
  <si>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</si>
  <si>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</si>
  <si>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</si>
  <si>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</si>
  <si>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</si>
  <si>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</si>
  <si>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</si>
  <si>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</si>
  <si>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</si>
  <si>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</si>
  <si>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</si>
  <si>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</si>
  <si>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</si>
  <si>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</si>
  <si>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</si>
  <si>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</si>
  <si>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</si>
  <si>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</si>
  <si>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</si>
  <si>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</si>
  <si>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</si>
  <si>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</si>
  <si>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</si>
  <si>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</si>
  <si>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</si>
  <si>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</si>
  <si>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</si>
  <si>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</si>
  <si>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</si>
  <si>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</si>
  <si>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</si>
  <si>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</si>
  <si>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</si>
  <si>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</si>
  <si>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</si>
  <si>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</si>
  <si>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</si>
  <si>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</si>
  <si>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</si>
  <si>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</si>
  <si>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</si>
  <si>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</si>
  <si>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</si>
  <si>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</si>
  <si>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</si>
  <si>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</si>
  <si>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</si>
  <si>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</si>
  <si>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</si>
  <si>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</si>
  <si>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</si>
  <si>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</si>
  <si>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</si>
  <si>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</si>
  <si>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</si>
  <si>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</si>
  <si>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</si>
  <si>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</si>
  <si>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</si>
  <si>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</si>
  <si>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</si>
  <si>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</si>
  <si>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</si>
  <si>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</si>
  <si>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</si>
  <si>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</si>
  <si>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</si>
  <si>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</si>
  <si>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</si>
  <si>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</si>
  <si>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</si>
  <si>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</si>
  <si>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</si>
  <si>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</si>
  <si>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</si>
  <si>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</si>
  <si>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</si>
  <si>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</si>
  <si>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</si>
  <si>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</si>
  <si>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</si>
  <si>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</si>
  <si>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</si>
  <si>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</si>
  <si>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</si>
  <si>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</si>
  <si>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</si>
  <si>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</si>
  <si>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</si>
  <si>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</si>
  <si>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</si>
  <si>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</si>
  <si>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</si>
  <si>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</si>
  <si>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</si>
  <si>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</si>
  <si>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</si>
  <si>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</si>
  <si>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</si>
  <si>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</si>
  <si>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</si>
  <si>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</si>
  <si>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</si>
  <si>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</si>
  <si>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</si>
  <si>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</si>
  <si>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</si>
  <si>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</si>
  <si>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</si>
  <si>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</si>
  <si>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</si>
  <si>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</si>
  <si>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</si>
  <si>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</si>
  <si>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</si>
  <si>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</si>
  <si>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</si>
  <si>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</si>
  <si>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</si>
  <si>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</si>
  <si>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</si>
  <si>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</si>
  <si>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</si>
  <si>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</si>
  <si>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</si>
  <si>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</si>
  <si>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</si>
  <si>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</si>
  <si>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</si>
  <si>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</si>
  <si>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</si>
  <si>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</si>
  <si>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</si>
  <si>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</si>
  <si>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</si>
  <si>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</si>
  <si>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</si>
  <si>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</si>
  <si>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</si>
  <si>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</si>
  <si>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</si>
  <si>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</si>
  <si>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</si>
  <si>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</si>
  <si>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</si>
  <si>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</si>
  <si>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</si>
  <si>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</si>
  <si>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</si>
  <si>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</si>
  <si>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</si>
  <si>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</si>
  <si>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</si>
  <si>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</si>
  <si>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</si>
  <si>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</si>
  <si>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</si>
  <si>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</si>
  <si>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</si>
  <si>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</si>
  <si>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</si>
  <si>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</si>
  <si>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</si>
  <si>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</si>
  <si>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</si>
  <si>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</si>
  <si>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</si>
  <si>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</si>
  <si>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</si>
  <si>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</si>
  <si>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</si>
  <si>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</si>
  <si>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</si>
  <si>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</si>
  <si>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</si>
  <si>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</si>
  <si>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</si>
  <si>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</si>
  <si>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</si>
  <si>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</si>
  <si>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</si>
  <si>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</si>
  <si>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</si>
  <si>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</si>
  <si>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</si>
  <si>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</si>
  <si>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</si>
  <si>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</si>
  <si>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</si>
  <si>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</si>
  <si>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</si>
  <si>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</si>
  <si>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</si>
  <si>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</si>
  <si>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</si>
  <si>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</si>
  <si>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</si>
  <si>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</si>
  <si>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</si>
  <si>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</si>
  <si>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</si>
  <si>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</si>
  <si>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</si>
  <si>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</si>
  <si>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</si>
  <si>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</si>
  <si>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</si>
  <si>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</si>
  <si>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</si>
  <si>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</si>
  <si>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</si>
  <si>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</si>
  <si>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</si>
  <si>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</si>
  <si>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</si>
  <si>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</si>
  <si>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</si>
  <si>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</si>
  <si>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</si>
  <si>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</si>
  <si>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</si>
  <si>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</si>
  <si>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</si>
  <si>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</si>
  <si>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</si>
  <si>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</si>
  <si>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</si>
  <si>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</si>
  <si>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</si>
  <si>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</si>
  <si>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</si>
  <si>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</si>
  <si>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</si>
  <si>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</si>
  <si>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</si>
  <si>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</si>
  <si>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</si>
  <si>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</si>
  <si>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</si>
  <si>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</si>
  <si>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</si>
  <si>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</si>
  <si>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</si>
  <si>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</si>
  <si>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</si>
  <si>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</si>
  <si>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</si>
  <si>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</si>
  <si>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</si>
  <si>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</si>
  <si>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</si>
  <si>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</si>
  <si>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</si>
  <si>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</si>
  <si>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</si>
  <si>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</si>
  <si>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</si>
  <si>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</si>
  <si>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</si>
  <si>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</si>
  <si>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</si>
  <si>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</si>
  <si>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</si>
  <si>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</si>
  <si>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</si>
  <si>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</si>
  <si>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</si>
  <si>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</si>
  <si>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</si>
  <si>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</si>
  <si>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</si>
  <si>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</si>
  <si>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</si>
  <si>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</si>
  <si>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</si>
  <si>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</si>
  <si>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</si>
  <si>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</si>
  <si>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</si>
  <si>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</si>
  <si>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</si>
  <si>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</si>
  <si>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</si>
  <si>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</si>
  <si>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</si>
  <si>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</si>
  <si>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</si>
  <si>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</si>
  <si>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</si>
  <si>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</si>
  <si>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</si>
  <si>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</si>
  <si>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</si>
  <si>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</si>
  <si>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</si>
  <si>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</si>
  <si>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</si>
  <si>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</si>
  <si>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</si>
  <si>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</si>
  <si>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</si>
  <si>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</si>
  <si>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</si>
  <si>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</si>
  <si>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</si>
  <si>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</si>
  <si>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</si>
  <si>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</si>
  <si>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</si>
  <si>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</si>
  <si>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</si>
  <si>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</si>
  <si>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</si>
  <si>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</si>
  <si>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</si>
  <si>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</si>
  <si>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</si>
  <si>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</si>
  <si>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</si>
  <si>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</si>
  <si>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</si>
  <si>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</si>
  <si>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</si>
  <si>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</si>
  <si>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</si>
  <si>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</si>
  <si>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</si>
  <si>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</si>
  <si>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</si>
  <si>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</si>
  <si>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</si>
  <si>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</si>
  <si>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</si>
  <si>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</si>
  <si>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</si>
  <si>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</si>
  <si>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</si>
  <si>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</si>
  <si>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</si>
  <si>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</si>
  <si>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</si>
  <si>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</si>
  <si>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</si>
  <si>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</si>
  <si>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</si>
  <si>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</si>
  <si>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</si>
  <si>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</si>
  <si>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</si>
  <si>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</si>
  <si>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</si>
  <si>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</si>
  <si>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</si>
  <si>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</si>
  <si>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</si>
  <si>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</si>
  <si>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</si>
  <si>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</si>
  <si>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</si>
  <si>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</si>
  <si>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</si>
  <si>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</si>
  <si>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</si>
  <si>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</si>
  <si>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</si>
  <si>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</si>
  <si>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</si>
  <si>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</si>
  <si>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</si>
  <si>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</si>
  <si>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</si>
  <si>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</si>
  <si>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</si>
  <si>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</si>
  <si>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</si>
  <si>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</si>
  <si>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</si>
  <si>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</si>
  <si>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</si>
  <si>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</si>
  <si>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</si>
  <si>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</si>
  <si>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</si>
  <si>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</si>
  <si>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</si>
  <si>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</si>
  <si>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</si>
  <si>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</si>
  <si>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</si>
  <si>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</si>
  <si>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</si>
  <si>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</si>
  <si>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</si>
  <si>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</si>
  <si>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</si>
  <si>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</si>
  <si>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</si>
  <si>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</si>
  <si>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</si>
  <si>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</si>
  <si>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</si>
  <si>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</si>
  <si>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</si>
  <si>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</si>
  <si>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</si>
  <si>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</si>
  <si>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</si>
  <si>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</si>
  <si>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</si>
  <si>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</si>
  <si>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</si>
  <si>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</si>
  <si>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</si>
  <si>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</si>
  <si>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</si>
  <si>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</si>
  <si>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</si>
  <si>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</si>
  <si>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</si>
  <si>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</si>
  <si>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</si>
  <si>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</si>
  <si>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</si>
  <si>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</si>
  <si>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</si>
  <si>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</si>
  <si>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</si>
  <si>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</si>
  <si>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</si>
  <si>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</si>
  <si>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</si>
  <si>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</si>
  <si>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</si>
  <si>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</si>
  <si>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</si>
  <si>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</si>
  <si>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</si>
  <si>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</si>
  <si>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</si>
  <si>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</si>
  <si>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</si>
  <si>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</si>
  <si>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</si>
  <si>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</si>
  <si>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</si>
  <si>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</si>
  <si>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</si>
  <si>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</si>
  <si>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</si>
  <si>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</si>
  <si>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</si>
  <si>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</si>
  <si>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</si>
  <si>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</si>
  <si>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</si>
  <si>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</si>
  <si>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</si>
  <si>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</si>
  <si>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</si>
  <si>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</si>
  <si>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</si>
  <si>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</si>
  <si>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</si>
  <si>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</si>
  <si>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</si>
  <si>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</si>
  <si>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</si>
  <si>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</si>
  <si>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</si>
  <si>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</si>
  <si>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</si>
  <si>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</si>
  <si>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</si>
  <si>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</si>
  <si>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</si>
  <si>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</si>
  <si>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</si>
  <si>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</si>
  <si>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</si>
  <si>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</si>
  <si>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</si>
  <si>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</si>
  <si>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</si>
  <si>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</si>
  <si>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</si>
  <si>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</si>
  <si>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</si>
  <si>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</si>
  <si>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</si>
  <si>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</si>
  <si>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</si>
  <si>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</si>
  <si>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</si>
  <si>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</si>
  <si>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</si>
  <si>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</si>
  <si>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</si>
  <si>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</si>
  <si>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</si>
  <si>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</si>
  <si>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</si>
  <si>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</si>
  <si>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</si>
  <si>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</si>
  <si>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</si>
  <si>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</si>
  <si>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</si>
  <si>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</si>
  <si>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</si>
  <si>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</si>
  <si>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</si>
  <si>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</si>
  <si>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</si>
  <si>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</si>
  <si>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</si>
  <si>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</si>
  <si>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</si>
  <si>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</si>
  <si>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</si>
  <si>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</si>
  <si>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</si>
  <si>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</si>
  <si>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</si>
  <si>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</si>
  <si>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</si>
  <si>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</si>
  <si>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</si>
  <si>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</si>
  <si>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</si>
  <si>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</si>
  <si>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</si>
  <si>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</si>
  <si>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</si>
  <si>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</si>
  <si>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</si>
  <si>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</si>
  <si>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</si>
  <si>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</si>
  <si>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</si>
  <si>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</si>
  <si>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</si>
  <si>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</si>
  <si>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</si>
  <si>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</si>
  <si>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</si>
  <si>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</si>
  <si>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</si>
  <si>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</si>
  <si>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</si>
  <si>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</si>
  <si>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</si>
  <si>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</si>
  <si>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</si>
  <si>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</si>
  <si>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</si>
  <si>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</si>
  <si>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</si>
  <si>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</si>
  <si>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</si>
  <si>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</si>
  <si>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</si>
  <si>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</si>
  <si>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</si>
  <si>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</si>
  <si>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</si>
  <si>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</si>
  <si>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</si>
  <si>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</si>
  <si>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</si>
  <si>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</si>
  <si>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</si>
  <si>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</si>
  <si>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</si>
  <si>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</si>
  <si>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</si>
  <si>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</si>
  <si>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</si>
  <si>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</si>
  <si>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</si>
  <si>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</si>
  <si>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</si>
  <si>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</si>
  <si>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</si>
  <si>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</si>
  <si>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</si>
  <si>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</si>
  <si>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</si>
  <si>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</si>
  <si>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</si>
  <si>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</si>
  <si>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</si>
  <si>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</si>
  <si>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</si>
  <si>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</si>
  <si>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</si>
  <si>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</si>
  <si>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</si>
  <si>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</si>
  <si>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</si>
  <si>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</si>
  <si>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</si>
  <si>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</si>
  <si>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</si>
  <si>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</si>
  <si>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</si>
  <si>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</si>
  <si>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</si>
  <si>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</si>
  <si>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</si>
  <si>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</si>
  <si>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</si>
  <si>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</si>
  <si>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</si>
  <si>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</si>
  <si>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</si>
  <si>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</si>
  <si>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</si>
  <si>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</si>
  <si>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</si>
  <si>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</si>
  <si>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</si>
  <si>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</si>
  <si>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</si>
  <si>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</si>
  <si>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</si>
  <si>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</si>
  <si>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</si>
  <si>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</si>
  <si>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</si>
  <si>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</si>
  <si>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</si>
  <si>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</si>
  <si>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</si>
  <si>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</si>
  <si>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</si>
  <si>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</si>
  <si>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</si>
  <si>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</si>
  <si>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</si>
  <si>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</si>
  <si>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</si>
  <si>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</si>
  <si>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</si>
  <si>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</si>
  <si>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</si>
  <si>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</si>
  <si>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</si>
  <si>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</si>
  <si>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</si>
  <si>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</si>
  <si>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</si>
  <si>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</si>
  <si>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</si>
  <si>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</si>
  <si>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</si>
  <si>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</si>
  <si>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</si>
  <si>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</si>
  <si>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</si>
  <si>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</si>
  <si>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</si>
  <si>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</si>
  <si>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</si>
  <si>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</si>
  <si>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</si>
  <si>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</si>
  <si>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</si>
  <si>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</si>
  <si>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</si>
  <si>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</si>
  <si>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</si>
  <si>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</si>
  <si>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</si>
  <si>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</si>
  <si>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</si>
  <si>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</si>
  <si>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</si>
  <si>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</si>
  <si>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</si>
  <si>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</si>
  <si>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</si>
  <si>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</si>
  <si>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</si>
  <si>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</si>
  <si>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</si>
  <si>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</si>
  <si>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</si>
  <si>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</si>
  <si>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</si>
  <si>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</si>
  <si>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</si>
  <si>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</si>
  <si>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</si>
  <si>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</si>
  <si>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</si>
  <si>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</si>
  <si>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</si>
  <si>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</si>
  <si>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</si>
  <si>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</si>
  <si>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</si>
  <si>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</si>
  <si>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</si>
  <si>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</si>
  <si>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</si>
  <si>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</si>
  <si>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</si>
  <si>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</si>
  <si>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</si>
  <si>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</si>
  <si>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</si>
  <si>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</si>
  <si>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</si>
  <si>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</si>
  <si>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</si>
  <si>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</si>
  <si>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</si>
  <si>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</si>
  <si>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</si>
  <si>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</si>
  <si>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</si>
  <si>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</si>
  <si>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</si>
  <si>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</si>
  <si>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</si>
  <si>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</si>
  <si>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</si>
  <si>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</si>
  <si>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</si>
  <si>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</si>
  <si>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</si>
  <si>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</si>
  <si>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</si>
  <si>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</si>
  <si>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</si>
  <si>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</si>
  <si>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</si>
  <si>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</si>
  <si>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</si>
  <si>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</si>
  <si>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</si>
  <si>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</si>
  <si>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</si>
  <si>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</si>
  <si>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</si>
  <si>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</si>
  <si>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</si>
  <si>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</si>
  <si>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</si>
  <si>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</si>
  <si>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</si>
  <si>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</si>
  <si>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</si>
  <si>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</si>
  <si>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</si>
  <si>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</si>
  <si>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</si>
  <si>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</si>
  <si>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</si>
  <si>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</si>
  <si>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</si>
  <si>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</si>
  <si>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</si>
  <si>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</si>
  <si>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</si>
  <si>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</si>
  <si>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</si>
  <si>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</si>
  <si>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</si>
  <si>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</si>
  <si>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</si>
  <si>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</si>
  <si>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</si>
  <si>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</si>
  <si>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</si>
  <si>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</si>
  <si>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</si>
  <si>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</si>
  <si>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</si>
  <si>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</si>
  <si>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</si>
  <si>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</si>
  <si>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</si>
  <si>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</si>
  <si>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</si>
  <si>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</si>
  <si>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</si>
  <si>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</si>
  <si>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</si>
  <si>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</si>
  <si>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</si>
  <si>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</si>
  <si>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</si>
  <si>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</si>
  <si>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</si>
  <si>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</si>
  <si>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</si>
  <si>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</si>
  <si>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</si>
  <si>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</si>
  <si>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</si>
  <si>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</si>
  <si>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</si>
  <si>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</si>
  <si>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</si>
  <si>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</si>
  <si>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</si>
  <si>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</si>
  <si>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</si>
  <si>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</si>
  <si>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</si>
  <si>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</si>
  <si>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</si>
  <si>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</si>
  <si>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</si>
  <si>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</si>
  <si>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</si>
  <si>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</si>
  <si>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</si>
  <si>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</si>
  <si>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</si>
  <si>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</si>
  <si>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</si>
  <si>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</si>
  <si>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</si>
  <si>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</si>
  <si>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</si>
  <si>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</si>
  <si>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</si>
  <si>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</si>
  <si>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</si>
  <si>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</si>
  <si>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</si>
  <si>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</si>
  <si>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</si>
  <si>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</si>
  <si>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</si>
  <si>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</si>
  <si>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</si>
  <si>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</si>
  <si>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</si>
  <si>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</si>
  <si>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</si>
  <si>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</si>
  <si>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</si>
  <si>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</si>
  <si>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</si>
  <si>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</si>
  <si>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</si>
  <si>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</si>
  <si>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</si>
  <si>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</si>
  <si>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</si>
  <si>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</si>
  <si>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</si>
  <si>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</si>
  <si>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</si>
  <si>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</si>
  <si>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</si>
  <si>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</si>
  <si>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</si>
  <si>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</si>
  <si>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</si>
  <si>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</si>
  <si>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</si>
  <si>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</si>
  <si>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</si>
  <si>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</si>
  <si>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</si>
  <si>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</si>
  <si>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</si>
  <si>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</si>
  <si>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</si>
  <si>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</si>
  <si>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</si>
  <si>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</si>
  <si>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</si>
  <si>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</si>
  <si>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</si>
  <si>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</si>
  <si>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</si>
  <si>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</si>
  <si>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</si>
  <si>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</si>
  <si>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</si>
  <si>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</si>
  <si>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</si>
  <si>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</si>
  <si>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</si>
  <si>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</si>
  <si>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</si>
  <si>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</si>
  <si>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</si>
  <si>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</si>
  <si>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</si>
  <si>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</si>
  <si>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</si>
  <si>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</si>
  <si>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</si>
  <si>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</si>
  <si>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</si>
  <si>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</si>
  <si>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</si>
  <si>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</si>
  <si>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</si>
  <si>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</si>
  <si>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</si>
  <si>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</si>
  <si>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</si>
  <si>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</si>
  <si>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</si>
  <si>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</si>
  <si>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</si>
  <si>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</si>
  <si>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</si>
  <si>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</si>
  <si>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</si>
  <si>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</si>
  <si>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</si>
  <si>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</si>
  <si>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</si>
  <si>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</si>
  <si>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</si>
  <si>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</si>
  <si>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</si>
  <si>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</si>
  <si>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</si>
  <si>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</si>
  <si>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</si>
  <si>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</si>
  <si>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</si>
  <si>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</si>
  <si>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</si>
  <si>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</si>
  <si>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</si>
  <si>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</si>
  <si>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</si>
  <si>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</si>
  <si>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</si>
  <si>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</si>
  <si>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</si>
  <si>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</si>
  <si>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</si>
  <si>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</si>
  <si>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</si>
  <si>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</si>
  <si>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</si>
  <si>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</si>
  <si>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</si>
  <si>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</si>
  <si>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</si>
  <si>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</si>
  <si>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</si>
  <si>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</si>
  <si>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</si>
  <si>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</si>
  <si>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</si>
  <si>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</si>
  <si>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</si>
  <si>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</si>
  <si>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</si>
  <si>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</si>
  <si>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</si>
  <si>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</si>
  <si>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</si>
  <si>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</si>
  <si>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</si>
  <si>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</si>
  <si>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</si>
  <si>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</si>
  <si>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</si>
  <si>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</si>
  <si>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</si>
  <si>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</si>
  <si>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</si>
  <si>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</si>
  <si>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</si>
  <si>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</si>
  <si>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</si>
  <si>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</si>
  <si>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</si>
  <si>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</si>
  <si>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</si>
  <si>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</si>
  <si>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</si>
  <si>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</si>
  <si>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</si>
  <si>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</si>
  <si>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</si>
  <si>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</si>
  <si>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</si>
  <si>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</si>
  <si>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</si>
  <si>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</si>
  <si>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</si>
  <si>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</si>
  <si>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</si>
  <si>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</si>
  <si>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</si>
  <si>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</si>
  <si>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</si>
  <si>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</si>
  <si>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</si>
  <si>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</si>
  <si>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</si>
  <si>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</si>
  <si>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</si>
  <si>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</si>
  <si>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</si>
  <si>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</si>
  <si>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</si>
  <si>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</si>
  <si>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</si>
  <si>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</si>
  <si>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</si>
  <si>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</si>
  <si>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</si>
  <si>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</si>
  <si>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</si>
  <si>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</si>
  <si>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</si>
  <si>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</si>
  <si>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</si>
  <si>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</si>
  <si>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</si>
  <si>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</si>
  <si>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</si>
  <si>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</si>
  <si>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</si>
  <si>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</si>
  <si>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</si>
  <si>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</si>
  <si>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</si>
  <si>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</si>
  <si>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</si>
  <si>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</si>
  <si>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</si>
  <si>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</si>
  <si>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</si>
  <si>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</si>
  <si>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</si>
  <si>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</si>
  <si>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</si>
  <si>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</si>
  <si>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</si>
  <si>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</si>
  <si>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</si>
  <si>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</si>
  <si>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</si>
  <si>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</si>
  <si>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</si>
  <si>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</si>
  <si>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</si>
  <si>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</si>
  <si>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</si>
  <si>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</si>
  <si>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</si>
  <si>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</si>
  <si>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</si>
  <si>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</si>
  <si>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</si>
  <si>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</si>
  <si>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</si>
  <si>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</si>
  <si>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</si>
  <si>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</si>
  <si>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</si>
  <si>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</si>
  <si>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</si>
  <si>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</si>
  <si>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</si>
  <si>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</si>
  <si>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</si>
  <si>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</si>
  <si>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</si>
  <si>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</si>
  <si>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</si>
  <si>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</si>
  <si>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</si>
  <si>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</si>
  <si>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</si>
  <si>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</si>
  <si>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</si>
  <si>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</si>
  <si>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</si>
  <si>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</si>
  <si>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</si>
  <si>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</si>
  <si>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</si>
  <si>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</si>
  <si>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</si>
  <si>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</si>
  <si>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</si>
  <si>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</si>
  <si>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</si>
  <si>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</si>
  <si>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</si>
  <si>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</si>
  <si>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</si>
  <si>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</si>
  <si>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</si>
  <si>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</si>
  <si>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</si>
  <si>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</si>
  <si>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</si>
  <si>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</si>
  <si>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</si>
  <si>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</si>
  <si>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</si>
  <si>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</si>
  <si>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</si>
  <si>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</si>
  <si>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</si>
  <si>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</si>
  <si>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</si>
  <si>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</si>
  <si>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</si>
  <si>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</si>
  <si>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</si>
  <si>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</si>
  <si>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</si>
  <si>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</si>
  <si>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</si>
  <si>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</si>
  <si>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</si>
  <si>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</si>
  <si>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</si>
  <si>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</si>
  <si>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</si>
  <si>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</si>
  <si>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</si>
  <si>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</si>
  <si>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</si>
  <si>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</si>
  <si>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</si>
  <si>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</si>
  <si>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</si>
  <si>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</si>
  <si>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</si>
  <si>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</si>
  <si>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</si>
  <si>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</si>
  <si>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</si>
  <si>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</si>
  <si>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</si>
  <si>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</si>
  <si>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</si>
  <si>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</si>
  <si>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</si>
  <si>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</si>
  <si>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</si>
  <si>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</si>
  <si>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</si>
  <si>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</si>
  <si>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</si>
  <si>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</si>
  <si>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</si>
  <si>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</si>
  <si>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</si>
  <si>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</si>
  <si>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</si>
  <si>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</si>
  <si>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</si>
  <si>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</si>
  <si>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</si>
  <si>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</si>
  <si>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</si>
  <si>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</si>
  <si>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</si>
  <si>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</si>
  <si>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</si>
  <si>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</si>
  <si>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</si>
  <si>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</si>
  <si>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</si>
  <si>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</si>
  <si>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</si>
  <si>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</si>
  <si>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</si>
  <si>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</si>
  <si>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</si>
  <si>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</si>
  <si>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</si>
  <si>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</si>
  <si>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</si>
  <si>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</si>
  <si>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</si>
  <si>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</si>
  <si>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</si>
  <si>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</si>
  <si>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</si>
  <si>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</si>
  <si>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</si>
  <si>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</si>
  <si>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</si>
  <si>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</si>
  <si>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</si>
  <si>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</si>
  <si>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</si>
  <si>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</si>
  <si>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</si>
  <si>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</si>
  <si>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</si>
  <si>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</si>
  <si>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</si>
  <si>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</si>
  <si>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</si>
  <si>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</si>
  <si>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</si>
  <si>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</si>
  <si>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</si>
  <si>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</si>
  <si>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</si>
  <si>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</si>
  <si>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</si>
  <si>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</si>
  <si>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</si>
  <si>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</si>
  <si>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</si>
  <si>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</si>
  <si>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</si>
  <si>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</si>
  <si>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</si>
  <si>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</si>
  <si>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</si>
  <si>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</si>
  <si>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</si>
  <si>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</si>
  <si>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</si>
  <si>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</si>
  <si>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</si>
  <si>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</si>
  <si>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</si>
  <si>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</si>
  <si>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</si>
  <si>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</si>
  <si>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</si>
  <si>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</si>
  <si>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</si>
  <si>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</si>
  <si>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</si>
  <si>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</si>
  <si>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</si>
  <si>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</si>
  <si>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</si>
  <si>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</si>
  <si>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</si>
  <si>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</si>
  <si>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</si>
  <si>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</si>
  <si>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</si>
  <si>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</si>
  <si>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</si>
  <si>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</si>
  <si>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</si>
  <si>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</si>
  <si>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</si>
  <si>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</si>
  <si>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</si>
  <si>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</si>
  <si>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</si>
  <si>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</si>
  <si>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</si>
  <si>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</si>
  <si>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</si>
  <si>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</si>
  <si>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</si>
  <si>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</si>
  <si>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</si>
  <si>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</si>
  <si>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</si>
  <si>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</si>
  <si>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</si>
  <si>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</si>
  <si>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</si>
  <si>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</si>
  <si>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</si>
  <si>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</si>
  <si>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</si>
  <si>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</si>
  <si>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</si>
  <si>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</si>
  <si>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</si>
  <si>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</si>
  <si>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</si>
  <si>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</si>
  <si>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</si>
  <si>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</si>
  <si>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</si>
  <si>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</si>
  <si>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</si>
  <si>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</si>
  <si>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</si>
  <si>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</si>
  <si>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</si>
  <si>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</si>
  <si>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</si>
  <si>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</si>
  <si>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</si>
  <si>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</si>
  <si>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</si>
  <si>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</si>
  <si>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</si>
  <si>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</si>
  <si>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</si>
  <si>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</si>
  <si>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</si>
  <si>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</si>
  <si>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</si>
  <si>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</si>
  <si>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</si>
  <si>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</si>
  <si>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</si>
  <si>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</si>
  <si>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</si>
  <si>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</si>
  <si>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</si>
  <si>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</si>
  <si>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</si>
  <si>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</si>
  <si>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</si>
  <si>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</si>
  <si>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</si>
  <si>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</si>
  <si>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</si>
  <si>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</si>
  <si>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</si>
  <si>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</si>
  <si>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</si>
  <si>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</si>
  <si>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</si>
  <si>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</si>
  <si>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</si>
  <si>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</si>
  <si>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</si>
  <si>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</si>
  <si>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</si>
  <si>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</si>
  <si>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</si>
  <si>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</si>
  <si>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</si>
  <si>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</si>
  <si>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</si>
  <si>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</si>
  <si>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</si>
  <si>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</si>
  <si>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</si>
  <si>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</si>
  <si>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</si>
  <si>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</si>
  <si>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</si>
  <si>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</si>
  <si>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</si>
  <si>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</si>
  <si>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</si>
  <si>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</si>
  <si>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</si>
  <si>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</si>
  <si>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</si>
  <si>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</si>
  <si>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</si>
  <si>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</si>
  <si>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</si>
  <si>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</si>
  <si>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</si>
  <si>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</si>
  <si>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</si>
  <si>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</si>
  <si>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</si>
  <si>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</si>
  <si>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</si>
  <si>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</si>
  <si>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</si>
  <si>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</si>
  <si>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</si>
  <si>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</si>
  <si>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</si>
  <si>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</si>
  <si>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</si>
  <si>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</si>
  <si>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</si>
  <si>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</si>
  <si>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</si>
  <si>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</si>
  <si>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</si>
  <si>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</si>
  <si>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</si>
  <si>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</si>
  <si>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</si>
  <si>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</si>
  <si>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</si>
  <si>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</si>
  <si>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</si>
  <si>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</si>
  <si>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</si>
  <si>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</si>
  <si>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</si>
  <si>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</si>
  <si>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</si>
  <si>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</si>
  <si>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</si>
  <si>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</si>
  <si>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</si>
  <si>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</si>
  <si>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</si>
  <si>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</si>
  <si>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</si>
  <si>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</si>
  <si>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</si>
  <si>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</si>
  <si>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</si>
  <si>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</si>
  <si>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</si>
  <si>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</si>
  <si>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</si>
  <si>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</si>
  <si>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</si>
  <si>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</si>
  <si>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</si>
  <si>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</si>
  <si>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</si>
  <si>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</si>
  <si>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</si>
  <si>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</si>
  <si>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</si>
  <si>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</si>
  <si>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</si>
  <si>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</si>
  <si>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</si>
  <si>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</si>
  <si>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</si>
  <si>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</si>
  <si>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</si>
  <si>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</si>
  <si>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</si>
  <si>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</si>
  <si>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</si>
  <si>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</si>
  <si>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</si>
  <si>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</si>
  <si>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</si>
  <si>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</si>
  <si>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</si>
  <si>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</si>
  <si>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</si>
  <si>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</si>
  <si>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</si>
  <si>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</si>
  <si>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</si>
  <si>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</si>
  <si>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</si>
  <si>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</si>
  <si>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</si>
  <si>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</si>
  <si>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</si>
  <si>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</si>
  <si>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</si>
  <si>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</si>
  <si>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</si>
  <si>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</si>
  <si>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</si>
  <si>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</si>
  <si>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</si>
  <si>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</si>
  <si>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</si>
  <si>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</si>
  <si>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</si>
  <si>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</si>
  <si>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</si>
  <si>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</si>
  <si>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</si>
  <si>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</si>
  <si>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</si>
  <si>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</si>
  <si>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</si>
  <si>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</si>
  <si>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</si>
  <si>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</si>
  <si>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</si>
  <si>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</si>
  <si>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</si>
  <si>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</si>
  <si>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</si>
  <si>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</si>
  <si>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</si>
  <si>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</si>
  <si>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</si>
  <si>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</si>
  <si>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</si>
  <si>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</si>
  <si>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</si>
  <si>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</si>
  <si>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</si>
  <si>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</si>
  <si>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</si>
  <si>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</si>
  <si>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</si>
  <si>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</si>
  <si>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</si>
  <si>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</si>
  <si>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</si>
  <si>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</si>
  <si>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</si>
  <si>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</si>
  <si>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</si>
  <si>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</si>
  <si>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</si>
  <si>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</si>
  <si>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</si>
  <si>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</si>
  <si>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</si>
  <si>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</si>
  <si>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</si>
  <si>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</si>
  <si>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</si>
  <si>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</si>
  <si>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</si>
  <si>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</si>
  <si>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</si>
  <si>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</si>
  <si>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</si>
  <si>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</si>
  <si>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</si>
  <si>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</si>
  <si>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</si>
  <si>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</si>
  <si>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</si>
  <si>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</si>
  <si>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</si>
  <si>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</si>
  <si>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</si>
  <si>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</si>
  <si>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</si>
  <si>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</si>
  <si>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</si>
  <si>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</si>
  <si>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</si>
  <si>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</si>
  <si>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</si>
  <si>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</si>
  <si>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</si>
  <si>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</si>
  <si>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</si>
  <si>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</si>
  <si>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</si>
  <si>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</si>
  <si>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</si>
  <si>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</si>
  <si>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</si>
  <si>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</si>
  <si>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</si>
  <si>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</si>
  <si>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</si>
  <si>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</si>
  <si>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</si>
  <si>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</si>
  <si>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</si>
  <si>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</si>
  <si>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</si>
  <si>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</si>
  <si>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</si>
  <si>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</si>
  <si>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</si>
  <si>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</si>
  <si>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</si>
  <si>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</si>
  <si>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</si>
  <si>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</si>
  <si>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</si>
  <si>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</si>
  <si>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</si>
  <si>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</si>
  <si>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</si>
  <si>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</si>
  <si>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</si>
  <si>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</si>
  <si>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</si>
  <si>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</si>
  <si>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</si>
  <si>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</si>
  <si>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</si>
  <si>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</si>
  <si>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</si>
  <si>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</si>
  <si>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</si>
  <si>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</si>
  <si>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</si>
  <si>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</si>
  <si>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</si>
  <si>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</si>
  <si>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</si>
  <si>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</si>
  <si>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</si>
  <si>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</si>
  <si>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</si>
  <si>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</si>
  <si>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</si>
  <si>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</si>
  <si>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</si>
  <si>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</si>
  <si>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</si>
  <si>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</si>
  <si>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</si>
  <si>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</si>
  <si>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</si>
  <si>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</si>
  <si>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</si>
  <si>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</si>
  <si>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</si>
  <si>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</si>
  <si>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</si>
  <si>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</si>
  <si>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</si>
  <si>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</si>
  <si>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</si>
  <si>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</si>
  <si>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</si>
  <si>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</si>
  <si>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</si>
  <si>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</si>
  <si>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</si>
  <si>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</si>
  <si>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</si>
  <si>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</si>
  <si>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</si>
  <si>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</si>
  <si>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</si>
  <si>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</si>
  <si>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</si>
  <si>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</si>
  <si>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</si>
  <si>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</si>
  <si>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</si>
  <si>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</si>
  <si>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</si>
  <si>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</si>
  <si>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</si>
  <si>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</si>
  <si>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</si>
  <si>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</si>
  <si>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</si>
  <si>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</si>
  <si>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</si>
  <si>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</si>
  <si>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</si>
  <si>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</si>
  <si>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</si>
  <si>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</si>
  <si>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</si>
  <si>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</si>
  <si>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</si>
  <si>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</si>
  <si>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</si>
  <si>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</si>
  <si>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</si>
  <si>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</si>
  <si>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</si>
  <si>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</si>
  <si>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</si>
  <si>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</si>
  <si>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</si>
  <si>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</si>
  <si>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</si>
  <si>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</si>
  <si>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</si>
  <si>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</si>
  <si>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</si>
  <si>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</si>
  <si>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</si>
  <si>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</si>
  <si>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</si>
  <si>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</si>
  <si>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</si>
  <si>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</si>
  <si>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</si>
  <si>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</si>
  <si>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</si>
  <si>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</si>
  <si>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</si>
  <si>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</si>
  <si>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</si>
  <si>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</si>
  <si>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</si>
  <si>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</si>
  <si>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</si>
  <si>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</si>
  <si>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</si>
  <si>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</si>
  <si>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</si>
  <si>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</si>
  <si>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</si>
  <si>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</si>
  <si>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</si>
  <si>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</si>
  <si>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</si>
  <si>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</si>
  <si>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</si>
  <si>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</si>
  <si>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</si>
  <si>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</si>
  <si>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</si>
  <si>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</si>
  <si>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</si>
  <si>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</si>
  <si>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</si>
  <si>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</si>
  <si>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</si>
  <si>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</si>
  <si>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</si>
  <si>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</si>
  <si>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</si>
  <si>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</si>
  <si>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</si>
  <si>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</si>
  <si>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</si>
  <si>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</si>
  <si>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</si>
  <si>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</si>
  <si>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</si>
  <si>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</si>
  <si>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</si>
  <si>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</si>
  <si>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</si>
  <si>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</si>
  <si>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</si>
  <si>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</si>
  <si>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</si>
  <si>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</si>
  <si>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</si>
  <si>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</si>
  <si>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</si>
  <si>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</si>
  <si>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</si>
  <si>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</si>
  <si>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</si>
  <si>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</si>
  <si>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</si>
  <si>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</si>
  <si>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</si>
  <si>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</si>
  <si>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</si>
  <si>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</si>
  <si>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</si>
  <si>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</si>
  <si>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</si>
  <si>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</si>
  <si>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</si>
  <si>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</si>
  <si>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</si>
  <si>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</si>
  <si>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</si>
  <si>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</si>
  <si>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</si>
  <si>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</si>
  <si>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</si>
  <si>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</si>
  <si>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</si>
  <si>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</si>
  <si>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</si>
  <si>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</si>
  <si>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</si>
  <si>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</si>
  <si>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</si>
  <si>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</si>
  <si>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</si>
  <si>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</si>
  <si>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</si>
  <si>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</si>
  <si>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</si>
  <si>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</si>
  <si>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</si>
  <si>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</si>
  <si>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</si>
  <si>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</si>
  <si>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</si>
  <si>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</si>
  <si>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</si>
  <si>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</si>
  <si>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</si>
  <si>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</si>
  <si>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</si>
  <si>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</si>
  <si>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</si>
  <si>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</si>
  <si>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</si>
  <si>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</si>
  <si>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</si>
  <si>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</si>
  <si>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</si>
  <si>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</si>
  <si>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</si>
  <si>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</si>
  <si>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</si>
  <si>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</si>
  <si>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</si>
  <si>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</si>
  <si>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</si>
  <si>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</si>
  <si>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</si>
  <si>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</si>
  <si>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</si>
  <si>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</si>
  <si>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</si>
  <si>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</si>
  <si>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</si>
  <si>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</si>
  <si>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</si>
  <si>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</si>
  <si>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</si>
  <si>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</si>
  <si>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</si>
  <si>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</si>
  <si>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</si>
  <si>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</si>
  <si>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</si>
  <si>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</si>
  <si>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</si>
  <si>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</si>
  <si>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</si>
  <si>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</si>
  <si>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</si>
  <si>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</si>
  <si>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</si>
  <si>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</si>
  <si>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</si>
  <si>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</si>
  <si>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</si>
  <si>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</si>
  <si>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</si>
  <si>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</si>
  <si>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</si>
  <si>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</si>
  <si>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</si>
  <si>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</si>
  <si>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</si>
  <si>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</si>
  <si>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</si>
  <si>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</si>
  <si>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</si>
  <si>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</si>
  <si>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</si>
  <si>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</si>
  <si>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</si>
  <si>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</si>
  <si>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</si>
  <si>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</si>
  <si>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</si>
  <si>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</si>
  <si>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</si>
  <si>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</si>
  <si>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</si>
  <si>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</si>
  <si>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</si>
  <si>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</si>
  <si>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</si>
  <si>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</si>
  <si>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</si>
  <si>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</si>
  <si>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</si>
  <si>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</si>
  <si>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</si>
  <si>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</si>
  <si>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</si>
  <si>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</si>
  <si>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</si>
  <si>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</si>
  <si>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</si>
  <si>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</si>
  <si>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</si>
  <si>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</si>
  <si>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</si>
  <si>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</si>
  <si>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</si>
  <si>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</si>
  <si>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</si>
  <si>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</si>
  <si>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</si>
  <si>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</si>
  <si>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</si>
  <si>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</si>
  <si>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</si>
  <si>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</si>
  <si>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</si>
  <si>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</si>
  <si>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</si>
  <si>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</si>
  <si>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</si>
  <si>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</si>
  <si>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</si>
  <si>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</si>
  <si>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</si>
  <si>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</si>
  <si>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</si>
  <si>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</si>
  <si>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</si>
  <si>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</si>
  <si>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</si>
  <si>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</si>
  <si>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</si>
  <si>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</si>
  <si>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</si>
  <si>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</si>
  <si>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</si>
  <si>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</si>
  <si>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</si>
  <si>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</si>
  <si>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</si>
  <si>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</si>
  <si>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</si>
  <si>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</si>
  <si>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</si>
  <si>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</si>
  <si>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</si>
  <si>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</si>
  <si>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</si>
  <si>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</si>
  <si>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</si>
  <si>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</si>
  <si>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</si>
  <si>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</si>
  <si>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</si>
  <si>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</si>
  <si>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</si>
  <si>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</si>
  <si>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</si>
  <si>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</si>
  <si>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</si>
  <si>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</si>
  <si>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</si>
  <si>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</si>
  <si>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</si>
  <si>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</si>
  <si>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</si>
  <si>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</si>
  <si>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</si>
  <si>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</si>
  <si>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</si>
  <si>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</si>
  <si>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</si>
  <si>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</si>
  <si>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</si>
  <si>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</si>
  <si>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</si>
  <si>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</si>
  <si>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</si>
  <si>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</si>
  <si>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</si>
  <si>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</si>
  <si>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</si>
  <si>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</si>
  <si>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</si>
  <si>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</si>
  <si>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</si>
  <si>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</si>
  <si>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</si>
  <si>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</si>
  <si>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</si>
  <si>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</si>
  <si>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</si>
  <si>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</si>
  <si>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</si>
  <si>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</si>
  <si>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</si>
  <si>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</si>
  <si>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</si>
  <si>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</si>
  <si>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</si>
  <si>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</si>
  <si>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</si>
  <si>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</si>
  <si>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</si>
  <si>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</si>
  <si>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</si>
  <si>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</si>
  <si>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</si>
  <si>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</si>
  <si>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</si>
  <si>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</si>
  <si>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</si>
  <si>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</si>
  <si>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</si>
  <si>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</si>
  <si>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</si>
  <si>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</si>
  <si>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</si>
  <si>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</si>
  <si>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</si>
  <si>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</si>
  <si>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</si>
  <si>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</si>
  <si>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</si>
  <si>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</si>
  <si>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</si>
  <si>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</si>
  <si>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</si>
  <si>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</si>
  <si>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</si>
  <si>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</si>
  <si>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</si>
  <si>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</si>
  <si>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</si>
  <si>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</si>
  <si>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</si>
  <si>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</si>
  <si>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</si>
  <si>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</si>
  <si>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</si>
  <si>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</si>
  <si>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</si>
  <si>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</si>
  <si>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</si>
  <si>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</si>
  <si>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</si>
  <si>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</si>
  <si>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</si>
  <si>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</si>
  <si>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</si>
  <si>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</si>
  <si>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</si>
  <si>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</si>
  <si>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</si>
  <si>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</si>
  <si>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</si>
  <si>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</si>
  <si>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</si>
  <si>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</si>
  <si>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</si>
  <si>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</si>
  <si>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</si>
  <si>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</si>
  <si>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</si>
  <si>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</si>
  <si>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</si>
  <si>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</si>
  <si>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</si>
  <si>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</si>
  <si>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</si>
  <si>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</si>
  <si>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</si>
  <si>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</si>
  <si>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</si>
  <si>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</si>
  <si>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</si>
  <si>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</si>
  <si>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</si>
  <si>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</si>
  <si>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</si>
  <si>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</si>
  <si>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</si>
  <si>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</si>
  <si>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</si>
  <si>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</si>
  <si>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</si>
  <si>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</si>
  <si>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</si>
  <si>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</si>
  <si>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</si>
  <si>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</si>
  <si>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</si>
  <si>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</si>
  <si>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</si>
  <si>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</si>
  <si>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</si>
  <si>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</si>
  <si>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</si>
  <si>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</si>
  <si>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</si>
  <si>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</si>
  <si>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</si>
  <si>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</si>
  <si>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</si>
  <si>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</si>
  <si>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</si>
  <si>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</si>
  <si>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</si>
  <si>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</si>
  <si>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</si>
  <si>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</si>
  <si>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</si>
  <si>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</si>
  <si>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</si>
  <si>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</si>
  <si>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</si>
  <si>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</si>
  <si>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</si>
  <si>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</si>
  <si>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</si>
  <si>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</si>
  <si>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</si>
  <si>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</si>
  <si>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</si>
  <si>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</si>
  <si>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</si>
  <si>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</si>
  <si>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</si>
  <si>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</si>
  <si>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</si>
  <si>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</si>
  <si>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</si>
  <si>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</si>
  <si>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</si>
  <si>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</si>
  <si>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</si>
  <si>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</si>
  <si>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</si>
  <si>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</si>
  <si>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</si>
  <si>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</si>
  <si>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</si>
  <si>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</si>
  <si>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</si>
  <si>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</si>
  <si>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</si>
  <si>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</si>
  <si>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</si>
  <si>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</si>
  <si>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</si>
  <si>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</si>
  <si>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</si>
  <si>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</si>
  <si>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</si>
  <si>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</si>
  <si>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</si>
  <si>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</si>
  <si>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</si>
  <si>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</si>
  <si>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</si>
  <si>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</si>
  <si>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</si>
  <si>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</si>
  <si>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</si>
  <si>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</si>
  <si>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</si>
  <si>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</si>
  <si>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</si>
  <si>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</si>
  <si>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</si>
  <si>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</si>
  <si>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</si>
  <si>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</si>
  <si>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</si>
  <si>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</si>
  <si>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</si>
  <si>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</si>
  <si>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</si>
  <si>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</si>
  <si>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</si>
  <si>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</si>
  <si>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</si>
  <si>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</si>
  <si>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</si>
  <si>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</si>
  <si>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</si>
  <si>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</si>
  <si>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</si>
  <si>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</si>
  <si>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</si>
  <si>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</si>
  <si>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</si>
  <si>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</si>
  <si>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</si>
  <si>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</si>
  <si>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</si>
  <si>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</si>
  <si>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</si>
  <si>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</si>
  <si>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</si>
  <si>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</si>
  <si>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</si>
  <si>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</si>
  <si>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</si>
  <si>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</si>
  <si>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</si>
  <si>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</si>
  <si>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</si>
  <si>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</si>
  <si>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</si>
  <si>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</si>
  <si>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</si>
  <si>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</si>
  <si>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</si>
  <si>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</si>
  <si>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</si>
  <si>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</si>
  <si>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</si>
  <si>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</si>
  <si>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</si>
  <si>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</si>
  <si>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</si>
  <si>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</si>
  <si>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</si>
  <si>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</si>
  <si>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</si>
  <si>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</si>
  <si>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</si>
  <si>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</si>
  <si>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</si>
  <si>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</si>
  <si>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</si>
  <si>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</si>
  <si>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</si>
  <si>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</si>
  <si>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</si>
  <si>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</si>
  <si>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</si>
  <si>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</si>
  <si>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</si>
  <si>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</si>
  <si>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</si>
  <si>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</si>
  <si>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</si>
  <si>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</si>
  <si>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</si>
  <si>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</si>
  <si>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</si>
  <si>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</si>
  <si>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</si>
  <si>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</si>
  <si>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</si>
  <si>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</si>
  <si>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</si>
  <si>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</si>
  <si>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</si>
  <si>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</si>
  <si>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</si>
  <si>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</si>
  <si>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</si>
  <si>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</si>
  <si>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</si>
  <si>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</si>
  <si>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</si>
  <si>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</si>
  <si>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</si>
  <si>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</si>
  <si>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</si>
  <si>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</si>
  <si>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</si>
  <si>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</si>
  <si>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</si>
  <si>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</si>
  <si>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</si>
  <si>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</si>
  <si>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</si>
  <si>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</si>
  <si>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</si>
  <si>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</si>
  <si>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</si>
  <si>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</si>
  <si>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</si>
  <si>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</si>
  <si>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</si>
  <si>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</si>
  <si>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</si>
  <si>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</si>
  <si>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</si>
  <si>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</si>
  <si>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</si>
  <si>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</si>
  <si>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</si>
  <si>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</si>
  <si>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</si>
  <si>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</si>
  <si>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</si>
  <si>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</si>
  <si>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</si>
  <si>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</si>
  <si>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</si>
  <si>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</si>
  <si>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</si>
  <si>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</si>
  <si>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</si>
  <si>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</si>
  <si>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</si>
  <si>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</si>
  <si>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</si>
  <si>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</si>
  <si>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</si>
  <si>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</si>
  <si>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</si>
  <si>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</si>
  <si>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</si>
  <si>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</si>
  <si>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</si>
  <si>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</si>
  <si>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</si>
  <si>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</si>
  <si>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</si>
  <si>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</si>
  <si>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</si>
  <si>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</si>
  <si>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</si>
  <si>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</si>
  <si>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</si>
  <si>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</si>
  <si>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</si>
  <si>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</si>
  <si>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</si>
  <si>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</si>
  <si>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</si>
  <si>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</si>
  <si>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</si>
  <si>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</si>
  <si>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</si>
  <si>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</si>
  <si>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</si>
  <si>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</si>
  <si>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</si>
  <si>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</si>
  <si>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</si>
  <si>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</si>
  <si>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</si>
  <si>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</si>
  <si>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</si>
  <si>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</si>
  <si>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</si>
  <si>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</si>
  <si>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</si>
  <si>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</si>
  <si>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</si>
  <si>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</si>
  <si>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</si>
  <si>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</si>
  <si>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</si>
  <si>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</si>
  <si>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</si>
  <si>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</si>
  <si>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</si>
  <si>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</si>
  <si>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</si>
  <si>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</si>
  <si>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</si>
  <si>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</si>
  <si>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</si>
  <si>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</si>
  <si>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</si>
  <si>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</si>
  <si>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</si>
  <si>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</si>
  <si>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</si>
  <si>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</si>
  <si>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</si>
  <si>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</si>
  <si>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</si>
  <si>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</si>
  <si>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</si>
  <si>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</si>
  <si>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</si>
  <si>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</si>
  <si>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</si>
  <si>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</si>
  <si>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</si>
  <si>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</si>
  <si>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</si>
  <si>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</si>
  <si>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</si>
  <si>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</si>
  <si>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</si>
  <si>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</si>
  <si>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</si>
  <si>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</si>
  <si>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</si>
  <si>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</si>
  <si>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</si>
  <si>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</si>
  <si>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</si>
  <si>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</si>
  <si>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</si>
  <si>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</si>
  <si>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</si>
  <si>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</si>
  <si>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</si>
  <si>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</si>
  <si>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</si>
  <si>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</si>
  <si>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</si>
  <si>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</si>
  <si>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</si>
  <si>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</si>
  <si>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</si>
  <si>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</si>
  <si>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</si>
  <si>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</si>
  <si>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</si>
  <si>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</si>
  <si>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</si>
  <si>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</si>
  <si>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</si>
  <si>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</si>
  <si>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</si>
  <si>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</si>
  <si>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</si>
  <si>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</si>
  <si>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</si>
  <si>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</si>
  <si>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</si>
  <si>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</si>
  <si>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</si>
  <si>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</si>
  <si>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</si>
  <si>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</si>
  <si>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</si>
  <si>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</si>
  <si>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</si>
  <si>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</si>
  <si>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</si>
  <si>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</si>
  <si>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</si>
  <si>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</si>
  <si>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</si>
  <si>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</si>
  <si>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</si>
  <si>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</si>
  <si>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</si>
  <si>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</si>
  <si>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</si>
  <si>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</si>
  <si>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</si>
  <si>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</si>
  <si>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</si>
  <si>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</si>
  <si>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</si>
  <si>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</si>
  <si>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</si>
  <si>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</si>
  <si>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</si>
  <si>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</si>
  <si>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</si>
  <si>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</si>
  <si>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</si>
  <si>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</si>
  <si>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</si>
  <si>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</si>
  <si>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</si>
  <si>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</si>
  <si>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</si>
  <si>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</si>
  <si>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</si>
  <si>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</si>
  <si>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</si>
  <si>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</si>
  <si>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</si>
  <si>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</si>
  <si>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</si>
  <si>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</si>
  <si>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</si>
  <si>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</si>
  <si>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</si>
  <si>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</si>
  <si>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</si>
  <si>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</si>
  <si>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</si>
  <si>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</si>
  <si>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</si>
  <si>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</si>
  <si>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</si>
  <si>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</si>
  <si>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</si>
  <si>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</si>
  <si>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</si>
  <si>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</si>
  <si>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</si>
  <si>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</si>
  <si>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</si>
  <si>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</si>
  <si>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</si>
  <si>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</si>
  <si>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</si>
  <si>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</si>
  <si>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</si>
  <si>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</si>
  <si>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</si>
  <si>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</si>
  <si>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</si>
  <si>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</si>
  <si>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</si>
  <si>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</si>
  <si>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</si>
  <si>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</si>
  <si>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</si>
  <si>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</si>
  <si>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</si>
  <si>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</si>
  <si>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</si>
  <si>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</si>
  <si>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</si>
  <si>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</si>
  <si>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</si>
  <si>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</si>
  <si>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</si>
  <si>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</si>
  <si>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</si>
  <si>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</si>
  <si>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</si>
  <si>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</si>
  <si>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</si>
  <si>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</si>
  <si>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</si>
  <si>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</si>
  <si>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</si>
  <si>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</si>
  <si>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</si>
  <si>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</si>
  <si>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</si>
  <si>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</si>
  <si>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</si>
  <si>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</si>
  <si>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</si>
  <si>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</si>
  <si>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</si>
  <si>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</si>
  <si>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</si>
  <si>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</si>
  <si>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</si>
  <si>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</si>
  <si>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</si>
  <si>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</si>
  <si>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</si>
  <si>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</si>
  <si>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</si>
  <si>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</si>
  <si>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</si>
  <si>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</si>
  <si>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</si>
  <si>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</si>
  <si>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</si>
  <si>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</si>
  <si>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</si>
  <si>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</si>
  <si>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</si>
  <si>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</si>
  <si>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</si>
  <si>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</si>
  <si>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</si>
  <si>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</si>
  <si>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</si>
  <si>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</si>
  <si>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</si>
  <si>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</si>
  <si>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</si>
  <si>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</si>
  <si>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</si>
  <si>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</si>
  <si>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</si>
  <si>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</si>
  <si>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</si>
  <si>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</si>
  <si>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</si>
  <si>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</si>
  <si>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</si>
  <si>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</si>
  <si>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</si>
  <si>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</si>
  <si>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</si>
  <si>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</si>
  <si>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</si>
  <si>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</si>
  <si>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</si>
  <si>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</si>
  <si>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</si>
  <si>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</si>
  <si>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</si>
  <si>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</si>
  <si>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</si>
  <si>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</si>
  <si>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</si>
  <si>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</si>
  <si>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</si>
  <si>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</si>
  <si>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</si>
  <si>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</si>
  <si>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</si>
  <si>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</si>
  <si>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</si>
  <si>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</si>
  <si>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</si>
  <si>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</si>
  <si>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</si>
  <si>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</si>
  <si>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</si>
  <si>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</si>
  <si>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</si>
  <si>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</si>
  <si>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</si>
  <si>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</si>
  <si>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</si>
  <si>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</si>
  <si>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</si>
  <si>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</si>
  <si>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</si>
  <si>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</si>
  <si>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</si>
  <si>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</si>
  <si>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</si>
  <si>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</si>
  <si>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</si>
  <si>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</si>
  <si>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</si>
  <si>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</si>
  <si>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</si>
  <si>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</si>
  <si>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</si>
  <si>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</si>
  <si>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</si>
  <si>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</si>
  <si>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</si>
  <si>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</si>
  <si>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</si>
  <si>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</si>
  <si>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</si>
  <si>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</si>
  <si>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</si>
  <si>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</si>
  <si>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</si>
  <si>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</si>
  <si>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</si>
  <si>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</si>
  <si>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</si>
  <si>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</si>
  <si>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</si>
  <si>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</si>
  <si>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</si>
  <si>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</si>
  <si>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</si>
  <si>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</si>
  <si>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</si>
  <si>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</si>
  <si>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</si>
  <si>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</si>
  <si>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</si>
  <si>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</si>
  <si>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</si>
  <si>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</si>
  <si>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</si>
  <si>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</si>
  <si>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</si>
  <si>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</si>
  <si>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</si>
  <si>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</si>
  <si>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</si>
  <si>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</si>
  <si>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</si>
  <si>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</si>
  <si>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</si>
  <si>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</si>
  <si>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</si>
  <si>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</si>
  <si>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</si>
  <si>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</si>
  <si>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</si>
  <si>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</si>
  <si>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</si>
  <si>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</si>
  <si>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</si>
  <si>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</si>
  <si>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</si>
  <si>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</si>
  <si>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</si>
  <si>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</si>
  <si>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</si>
  <si>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</si>
  <si>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</si>
  <si>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</si>
  <si>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</si>
  <si>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</si>
  <si>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</si>
  <si>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</si>
  <si>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</si>
  <si>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</si>
  <si>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</si>
  <si>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</si>
  <si>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</si>
  <si>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</si>
  <si>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</si>
  <si>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</si>
  <si>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</si>
  <si>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</si>
  <si>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</si>
  <si>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</si>
  <si>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</si>
  <si>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</si>
  <si>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</si>
  <si>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</si>
  <si>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</si>
  <si>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</si>
  <si>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</si>
  <si>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</si>
  <si>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</si>
  <si>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</si>
  <si>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</si>
  <si>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</si>
  <si>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</si>
  <si>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</si>
  <si>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</si>
  <si>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</si>
  <si>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</si>
  <si>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</si>
  <si>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</si>
  <si>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</si>
  <si>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</si>
  <si>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</si>
  <si>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</si>
  <si>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</si>
  <si>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</si>
  <si>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</si>
  <si>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</si>
  <si>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</si>
  <si>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</si>
  <si>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</si>
  <si>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</si>
  <si>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</si>
  <si>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</si>
  <si>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</si>
  <si>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</si>
  <si>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</si>
  <si>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</si>
  <si>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</si>
  <si>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</si>
  <si>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</si>
  <si>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</si>
  <si>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</si>
  <si>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</si>
  <si>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</si>
  <si>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</si>
  <si>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</si>
  <si>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</si>
  <si>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</si>
  <si>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</si>
  <si>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</si>
  <si>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</si>
  <si>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</si>
  <si>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</si>
  <si>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</si>
  <si>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</si>
  <si>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</si>
  <si>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</si>
  <si>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</si>
  <si>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</si>
  <si>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</si>
  <si>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</si>
  <si>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</si>
  <si>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</si>
  <si>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</si>
  <si>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</si>
  <si>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</si>
  <si>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</si>
  <si>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</si>
  <si>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</si>
  <si>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</si>
  <si>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</si>
  <si>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</si>
  <si>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</si>
  <si>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</si>
  <si>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</si>
  <si>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</si>
  <si>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</si>
  <si>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</si>
  <si>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</si>
  <si>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</si>
  <si>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</si>
  <si>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</si>
  <si>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</si>
  <si>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</si>
  <si>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</si>
  <si>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</si>
  <si>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</si>
  <si>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</si>
  <si>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</si>
  <si>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</si>
  <si>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</si>
  <si>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</si>
  <si>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</si>
  <si>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</si>
  <si>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</si>
  <si>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</si>
  <si>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</si>
  <si>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</si>
  <si>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</si>
  <si>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</si>
  <si>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</si>
  <si>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</si>
  <si>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</si>
  <si>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</si>
  <si>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</si>
  <si>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</si>
  <si>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</si>
  <si>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</si>
  <si>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</si>
  <si>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</si>
  <si>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</si>
  <si>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</si>
  <si>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</si>
  <si>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</si>
  <si>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</si>
  <si>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</si>
  <si>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</si>
  <si>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</si>
  <si>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</si>
  <si>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</si>
  <si>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</si>
  <si>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</si>
  <si>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</si>
  <si>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</si>
  <si>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</si>
  <si>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</si>
  <si>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</si>
  <si>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</si>
  <si>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</si>
  <si>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</si>
  <si>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</si>
  <si>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</si>
  <si>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</si>
  <si>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</si>
  <si>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</si>
  <si>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</si>
  <si>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</si>
  <si>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</si>
  <si>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</si>
  <si>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</si>
  <si>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</si>
  <si>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</si>
  <si>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</si>
  <si>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</si>
  <si>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</si>
  <si>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</si>
  <si>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</si>
  <si>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</si>
  <si>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</si>
  <si>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</si>
  <si>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</si>
  <si>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</si>
  <si>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</si>
  <si>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</si>
  <si>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</si>
  <si>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</si>
  <si>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</si>
  <si>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</si>
  <si>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</si>
  <si>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</si>
  <si>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</si>
  <si>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</si>
  <si>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</si>
  <si>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</si>
  <si>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</si>
  <si>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</si>
  <si>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</si>
  <si>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</si>
  <si>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</si>
  <si>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</si>
  <si>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</si>
  <si>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</si>
  <si>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</si>
  <si>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</si>
  <si>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</si>
  <si>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</si>
  <si>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</si>
  <si>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</si>
  <si>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</si>
  <si>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</si>
  <si>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</si>
  <si>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</si>
  <si>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</si>
  <si>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</si>
  <si>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</si>
  <si>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</si>
  <si>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</si>
  <si>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</si>
  <si>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</si>
  <si>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</si>
  <si>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</si>
  <si>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</si>
  <si>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</si>
  <si>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</si>
  <si>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</si>
  <si>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</si>
  <si>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</si>
  <si>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</si>
  <si>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</si>
  <si>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</si>
  <si>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</si>
  <si>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</si>
  <si>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</si>
  <si>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</si>
  <si>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</si>
  <si>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</si>
  <si>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</si>
  <si>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</si>
  <si>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</si>
  <si>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</si>
  <si>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</si>
  <si>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</si>
  <si>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</si>
  <si>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</si>
  <si>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</si>
  <si>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</si>
  <si>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</si>
  <si>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</si>
  <si>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</si>
  <si>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</si>
  <si>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</si>
  <si>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</si>
  <si>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</si>
  <si>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</si>
  <si>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</si>
  <si>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</si>
  <si>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</si>
  <si>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</si>
  <si>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</si>
  <si>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</si>
  <si>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</si>
  <si>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</si>
  <si>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</si>
  <si>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</si>
  <si>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</si>
  <si>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</si>
  <si>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</si>
  <si>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</si>
  <si>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</si>
  <si>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</si>
  <si>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</si>
  <si>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</si>
  <si>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</si>
  <si>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</si>
  <si>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</si>
  <si>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</si>
  <si>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</si>
  <si>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</si>
  <si>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</si>
  <si>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</si>
  <si>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</si>
  <si>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</si>
  <si>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</si>
  <si>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</si>
  <si>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</si>
  <si>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</si>
  <si>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</si>
  <si>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</si>
  <si>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</si>
  <si>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</si>
  <si>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</si>
  <si>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</si>
  <si>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</si>
  <si>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</si>
  <si>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</si>
  <si>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</si>
  <si>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</si>
  <si>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</si>
  <si>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</si>
  <si>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</si>
  <si>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</si>
  <si>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</si>
  <si>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</si>
  <si>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</si>
  <si>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</si>
  <si>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</si>
  <si>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</si>
  <si>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</si>
  <si>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</si>
  <si>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</si>
  <si>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</si>
  <si>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</si>
  <si>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</si>
  <si>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</si>
  <si>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</si>
  <si>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</si>
  <si>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</si>
  <si>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</si>
  <si>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</si>
  <si>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</si>
  <si>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</si>
  <si>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</si>
  <si>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</si>
  <si>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</si>
  <si>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</si>
  <si>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</si>
  <si>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</si>
  <si>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</si>
  <si>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</si>
  <si>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</si>
  <si>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</si>
  <si>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</si>
  <si>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</si>
  <si>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</si>
  <si>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</si>
  <si>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</si>
  <si>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</si>
  <si>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</si>
  <si>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</si>
  <si>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</si>
  <si>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</si>
  <si>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</si>
  <si>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</si>
  <si>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</si>
  <si>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</si>
  <si>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</si>
  <si>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</si>
  <si>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</si>
  <si>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</si>
  <si>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</si>
  <si>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</si>
  <si>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</si>
  <si>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</si>
  <si>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</si>
  <si>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</si>
  <si>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</si>
  <si>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</si>
  <si>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</si>
  <si>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</si>
  <si>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</si>
  <si>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</si>
  <si>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</si>
  <si>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</si>
  <si>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</si>
  <si>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</si>
  <si>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</si>
  <si>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</si>
  <si>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</si>
  <si>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</si>
  <si>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</si>
  <si>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</si>
  <si>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</si>
  <si>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</si>
  <si>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</si>
  <si>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</si>
  <si>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</si>
  <si>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</si>
  <si>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</si>
  <si>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</si>
  <si>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</si>
  <si>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</si>
  <si>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</si>
  <si>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</si>
  <si>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</si>
  <si>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</si>
  <si>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</si>
  <si>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</si>
  <si>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</si>
  <si>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</si>
  <si>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</si>
  <si>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</si>
  <si>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</si>
  <si>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</si>
  <si>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</si>
  <si>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</si>
  <si>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</si>
  <si>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</si>
  <si>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</si>
  <si>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</si>
  <si>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</si>
  <si>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</si>
  <si>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</si>
  <si>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</si>
  <si>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</si>
  <si>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</si>
  <si>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</si>
  <si>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</si>
  <si>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</si>
  <si>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</si>
  <si>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</si>
  <si>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</si>
  <si>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</si>
  <si>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</si>
  <si>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</si>
  <si>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</si>
  <si>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</si>
  <si>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</si>
  <si>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</si>
  <si>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</si>
  <si>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</si>
  <si>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</si>
  <si>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</si>
  <si>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</si>
  <si>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</si>
  <si>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</si>
  <si>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</si>
  <si>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</si>
  <si>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</si>
  <si>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</si>
  <si>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</si>
  <si>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</si>
  <si>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</si>
  <si>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</si>
  <si>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</si>
  <si>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</si>
  <si>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</si>
  <si>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</si>
  <si>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</si>
  <si>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</si>
  <si>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</si>
  <si>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</si>
  <si>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</si>
  <si>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</si>
  <si>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</si>
  <si>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</si>
  <si>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</si>
  <si>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</si>
  <si>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</si>
  <si>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</si>
  <si>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</si>
  <si>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</si>
  <si>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</si>
  <si>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</si>
  <si>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</si>
  <si>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</si>
  <si>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</si>
  <si>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</si>
  <si>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</si>
  <si>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</si>
  <si>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</si>
  <si>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</si>
  <si>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</si>
  <si>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</si>
  <si>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</si>
  <si>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</si>
  <si>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</si>
  <si>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</si>
  <si>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</si>
  <si>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</si>
  <si>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</si>
  <si>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</si>
  <si>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</si>
  <si>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</si>
  <si>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</si>
  <si>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</si>
  <si>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</si>
  <si>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</si>
  <si>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</si>
  <si>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</si>
  <si>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</si>
  <si>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</si>
  <si>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</si>
  <si>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</si>
  <si>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</si>
  <si>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</si>
  <si>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</si>
  <si>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</si>
  <si>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</si>
  <si>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</si>
  <si>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</si>
  <si>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</si>
  <si>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</si>
  <si>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</si>
  <si>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</si>
  <si>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</si>
  <si>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</si>
  <si>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</si>
  <si>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</si>
  <si>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</si>
  <si>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</si>
  <si>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</si>
  <si>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</si>
  <si>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</si>
  <si>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</si>
  <si>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</si>
  <si>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</si>
  <si>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</si>
  <si>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</si>
  <si>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</si>
  <si>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</si>
  <si>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</si>
  <si>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</si>
  <si>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</si>
  <si>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</si>
  <si>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</si>
  <si>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</si>
  <si>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</si>
  <si>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</si>
  <si>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</si>
  <si>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</si>
  <si>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</si>
  <si>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</si>
  <si>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</si>
  <si>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</si>
  <si>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</si>
  <si>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</si>
  <si>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</si>
  <si>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</si>
  <si>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</si>
  <si>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</si>
  <si>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</si>
  <si>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</si>
  <si>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</si>
  <si>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</si>
  <si>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</si>
  <si>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</si>
  <si>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</si>
  <si>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</si>
  <si>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</si>
  <si>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</si>
  <si>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</si>
  <si>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</si>
  <si>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</si>
  <si>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</si>
  <si>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</si>
  <si>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</si>
  <si>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</si>
  <si>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</si>
  <si>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</si>
  <si>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</si>
  <si>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</si>
  <si>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</si>
  <si>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</si>
  <si>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</si>
  <si>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</si>
  <si>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</si>
  <si>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</si>
  <si>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</si>
  <si>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</si>
  <si>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</si>
  <si>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</si>
  <si>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</si>
  <si>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</si>
  <si>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</si>
  <si>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</si>
  <si>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</si>
  <si>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</si>
  <si>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</si>
  <si>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</si>
  <si>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</si>
  <si>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</si>
  <si>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</si>
  <si>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</si>
  <si>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</si>
  <si>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</si>
  <si>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</si>
  <si>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</si>
  <si>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</si>
  <si>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</si>
  <si>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</si>
  <si>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</si>
  <si>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</si>
  <si>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</si>
  <si>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</si>
  <si>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</si>
  <si>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</si>
  <si>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</si>
  <si>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</si>
  <si>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</si>
  <si>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</si>
  <si>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</si>
  <si>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</si>
  <si>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</si>
  <si>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</si>
  <si>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</si>
  <si>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</si>
  <si>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</si>
  <si>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</si>
  <si>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</si>
  <si>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</si>
  <si>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</si>
  <si>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</si>
  <si>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</si>
  <si>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</si>
  <si>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</si>
  <si>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</si>
  <si>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</si>
  <si>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</si>
  <si>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</si>
  <si>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</si>
  <si>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</si>
  <si>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</si>
  <si>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</si>
  <si>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</si>
  <si>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</si>
  <si>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</si>
  <si>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</si>
  <si>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</si>
  <si>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</si>
  <si>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</si>
  <si>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</si>
  <si>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</si>
  <si>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</si>
  <si>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</si>
  <si>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</si>
  <si>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</si>
  <si>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</si>
  <si>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</si>
  <si>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</si>
  <si>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</si>
  <si>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</si>
  <si>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</si>
  <si>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</si>
  <si>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</si>
  <si>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</si>
  <si>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</si>
  <si>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</si>
  <si>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</si>
  <si>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</si>
  <si>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</si>
  <si>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</si>
  <si>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</si>
  <si>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</si>
  <si>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</si>
  <si>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</si>
  <si>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</si>
  <si>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</si>
  <si>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</si>
  <si>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</si>
  <si>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</si>
  <si>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</si>
  <si>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</si>
  <si>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</si>
  <si>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</si>
  <si>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</si>
  <si>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</si>
  <si>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</si>
  <si>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</si>
  <si>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</si>
  <si>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</si>
  <si>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</si>
  <si>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</si>
  <si>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</si>
  <si>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</si>
  <si>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</si>
  <si>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</si>
  <si>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</si>
  <si>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</si>
  <si>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</si>
  <si>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</si>
  <si>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</si>
  <si>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</si>
  <si>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</si>
  <si>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</si>
  <si>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</si>
  <si>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</si>
  <si>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</si>
  <si>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</si>
  <si>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</si>
  <si>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</si>
  <si>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</si>
  <si>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</si>
  <si>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</si>
  <si>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</si>
  <si>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</si>
  <si>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</si>
  <si>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</si>
  <si>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</si>
  <si>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</si>
  <si>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</si>
  <si>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</si>
  <si>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</si>
  <si>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</si>
  <si>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</si>
  <si>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</si>
  <si>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</si>
  <si>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</si>
  <si>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</si>
  <si>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</si>
  <si>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</si>
  <si>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</si>
  <si>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</si>
  <si>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</si>
  <si>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</si>
  <si>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</si>
  <si>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</si>
  <si>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</si>
  <si>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</si>
  <si>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</si>
  <si>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</si>
  <si>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</si>
  <si>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</si>
  <si>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</si>
  <si>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</si>
  <si>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</si>
  <si>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</si>
  <si>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</si>
  <si>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</si>
  <si>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</si>
  <si>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</si>
  <si>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</si>
  <si>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</si>
  <si>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</si>
  <si>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</si>
  <si>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</si>
  <si>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</si>
  <si>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</si>
  <si>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</si>
  <si>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</si>
  <si>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</si>
  <si>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</si>
  <si>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</si>
  <si>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</si>
  <si>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</si>
  <si>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</si>
  <si>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</si>
  <si>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</si>
  <si>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</si>
  <si>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</si>
  <si>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</si>
  <si>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</si>
  <si>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</si>
  <si>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</si>
  <si>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</si>
  <si>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</si>
  <si>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</si>
  <si>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</si>
  <si>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</si>
  <si>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</si>
  <si>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</si>
  <si>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</si>
  <si>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</si>
  <si>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</si>
  <si>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</si>
  <si>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</si>
  <si>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</si>
  <si>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</si>
  <si>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</si>
  <si>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</si>
  <si>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</si>
  <si>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</si>
  <si>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</si>
  <si>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</si>
  <si>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</si>
  <si>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</si>
  <si>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</si>
  <si>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</si>
  <si>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</si>
  <si>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</si>
  <si>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</si>
  <si>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</si>
  <si>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</si>
  <si>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</si>
  <si>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</si>
  <si>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</si>
  <si>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</si>
  <si>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</si>
  <si>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</si>
  <si>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</si>
  <si>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</si>
  <si>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</si>
  <si>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</si>
  <si>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</si>
  <si>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</si>
  <si>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</si>
  <si>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</si>
  <si>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</si>
  <si>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</si>
  <si>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</si>
  <si>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</si>
  <si>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</si>
  <si>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</si>
  <si>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</si>
  <si>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</si>
  <si>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</si>
  <si>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</si>
  <si>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</si>
  <si>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</si>
  <si>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</si>
  <si>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</si>
  <si>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</si>
  <si>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</si>
  <si>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</si>
  <si>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</si>
  <si>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</si>
  <si>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</si>
  <si>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</si>
  <si>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</si>
  <si>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</si>
  <si>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</si>
  <si>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</si>
  <si>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</si>
  <si>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</si>
  <si>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</si>
  <si>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</si>
  <si>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</si>
  <si>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</si>
  <si>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</si>
  <si>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</si>
  <si>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</si>
  <si>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</si>
  <si>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</si>
  <si>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</si>
  <si>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</si>
  <si>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</si>
  <si>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</si>
  <si>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</si>
  <si>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</si>
  <si>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</si>
  <si>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</si>
  <si>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</si>
  <si>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</si>
  <si>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</si>
  <si>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</si>
  <si>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</si>
  <si>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</si>
  <si>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</si>
  <si>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</si>
  <si>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</si>
  <si>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</si>
  <si>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</si>
  <si>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</si>
  <si>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</si>
  <si>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</si>
  <si>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</si>
  <si>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</si>
  <si>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</si>
  <si>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</si>
  <si>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</si>
  <si>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</si>
  <si>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</si>
  <si>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</si>
  <si>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</si>
  <si>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</si>
  <si>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</si>
  <si>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</si>
  <si>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</si>
  <si>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</si>
  <si>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</si>
  <si>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</si>
  <si>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</si>
  <si>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</si>
  <si>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</si>
  <si>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</si>
  <si>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</si>
  <si>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</si>
  <si>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</si>
  <si>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</si>
  <si>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</si>
  <si>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</si>
  <si>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</si>
  <si>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</si>
  <si>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</si>
  <si>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</si>
  <si>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</si>
  <si>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</si>
  <si>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</si>
  <si>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</si>
  <si>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</si>
  <si>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</si>
  <si>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</si>
  <si>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</si>
  <si>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</si>
  <si>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</si>
  <si>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</si>
  <si>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</si>
  <si>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</si>
  <si>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</si>
  <si>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</si>
  <si>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</si>
  <si>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</si>
  <si>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</si>
  <si>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</si>
  <si>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</si>
  <si>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</si>
  <si>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</si>
  <si>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</si>
  <si>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</si>
  <si>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</si>
  <si>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</si>
  <si>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</si>
  <si>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</si>
  <si>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</si>
  <si>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</si>
  <si>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</si>
  <si>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</si>
  <si>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</si>
  <si>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</si>
  <si>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</si>
  <si>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</si>
  <si>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</si>
  <si>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</si>
  <si>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</si>
  <si>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</si>
  <si>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</si>
  <si>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</si>
  <si>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</si>
  <si>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</si>
  <si>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</si>
  <si>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</si>
  <si>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</si>
  <si>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</si>
  <si>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</si>
  <si>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</si>
  <si>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</si>
  <si>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</si>
  <si>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</si>
  <si>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</si>
  <si>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</si>
  <si>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</si>
  <si>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</si>
  <si>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</si>
  <si>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</si>
  <si>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</si>
  <si>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</si>
  <si>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</si>
  <si>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</si>
  <si>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</si>
  <si>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</si>
  <si>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</si>
  <si>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</si>
  <si>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</si>
  <si>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</si>
  <si>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</si>
  <si>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</si>
  <si>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</si>
  <si>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</si>
  <si>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</si>
  <si>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</si>
  <si>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</si>
  <si>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</si>
  <si>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</si>
  <si>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</si>
  <si>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</si>
  <si>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</si>
  <si>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</si>
  <si>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</si>
  <si>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</si>
  <si>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</si>
  <si>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</si>
  <si>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</si>
  <si>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</si>
  <si>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</si>
  <si>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</si>
  <si>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</si>
  <si>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</si>
  <si>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</si>
  <si>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</si>
  <si>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</si>
  <si>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</si>
  <si>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</si>
  <si>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</si>
  <si>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</si>
  <si>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</si>
  <si>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</si>
  <si>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</si>
  <si>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</si>
  <si>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</si>
  <si>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</si>
  <si>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</si>
  <si>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</si>
  <si>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</si>
  <si>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</si>
  <si>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</si>
  <si>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</si>
  <si>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</si>
  <si>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</si>
  <si>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</si>
  <si>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</si>
  <si>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</si>
  <si>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</si>
  <si>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</si>
  <si>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</si>
  <si>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</si>
  <si>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</si>
  <si>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</si>
  <si>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</si>
  <si>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</si>
  <si>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</si>
  <si>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</si>
  <si>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</si>
  <si>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</si>
  <si>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</si>
  <si>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</si>
  <si>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</si>
  <si>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</si>
  <si>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</si>
  <si>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</si>
  <si>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</si>
  <si>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</si>
  <si>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</si>
  <si>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</si>
  <si>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</si>
  <si>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</si>
  <si>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</si>
  <si>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</si>
  <si>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</si>
  <si>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</si>
  <si>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</si>
  <si>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</si>
  <si>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</si>
  <si>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</si>
  <si>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</si>
  <si>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</si>
  <si>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</si>
  <si>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</si>
  <si>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</si>
  <si>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</si>
  <si>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</si>
  <si>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</si>
  <si>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</si>
  <si>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</si>
  <si>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</si>
  <si>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</si>
  <si>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</si>
  <si>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</si>
  <si>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</si>
  <si>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</si>
  <si>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</si>
  <si>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</si>
  <si>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</si>
  <si>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</si>
  <si>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</si>
  <si>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</si>
  <si>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</si>
  <si>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</si>
  <si>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</si>
  <si>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</si>
  <si>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</si>
  <si>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</si>
  <si>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</si>
  <si>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</si>
  <si>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</si>
  <si>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</si>
  <si>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</si>
  <si>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</si>
  <si>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</si>
  <si>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</si>
  <si>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</si>
  <si>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</si>
  <si>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</si>
  <si>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</si>
  <si>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</si>
  <si>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</si>
  <si>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</si>
  <si>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</si>
  <si>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</si>
  <si>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</si>
  <si>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</si>
  <si>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</si>
  <si>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</si>
  <si>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</si>
  <si>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</si>
  <si>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</si>
  <si>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</si>
  <si>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</si>
  <si>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</si>
  <si>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</si>
  <si>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</si>
  <si>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</si>
  <si>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</si>
  <si>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</si>
  <si>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</si>
  <si>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</si>
  <si>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</si>
  <si>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</si>
  <si>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</si>
  <si>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</si>
  <si>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</si>
  <si>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</si>
  <si>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</si>
  <si>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</si>
  <si>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</si>
  <si>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</si>
  <si>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</si>
  <si>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</si>
  <si>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</si>
  <si>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</si>
  <si>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</si>
  <si>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</si>
  <si>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</si>
  <si>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</si>
  <si>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</si>
  <si>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</si>
  <si>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</si>
  <si>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</si>
  <si>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</si>
  <si>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</si>
  <si>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</si>
  <si>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</si>
  <si>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</si>
  <si>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</si>
  <si>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</si>
  <si>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</si>
  <si>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</si>
  <si>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</si>
  <si>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</si>
  <si>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</si>
  <si>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</si>
  <si>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</si>
  <si>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</si>
  <si>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</si>
  <si>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</si>
  <si>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</si>
  <si>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</si>
  <si>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</si>
  <si>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</si>
  <si>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</si>
  <si>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</si>
  <si>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</si>
  <si>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</si>
  <si>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</si>
  <si>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</si>
  <si>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</si>
  <si>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</si>
  <si>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</si>
  <si>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</si>
  <si>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</si>
  <si>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</si>
  <si>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</si>
  <si>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</si>
  <si>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</si>
  <si>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</si>
  <si>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</si>
  <si>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</si>
  <si>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</si>
  <si>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</si>
  <si>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</si>
  <si>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</si>
  <si>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</si>
  <si>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</si>
  <si>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</si>
  <si>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</si>
  <si>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</si>
  <si>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</si>
  <si>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</si>
  <si>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</si>
  <si>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</si>
  <si>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</si>
  <si>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</si>
  <si>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</si>
  <si>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</si>
  <si>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</si>
  <si>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</si>
  <si>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</si>
  <si>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</si>
  <si>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</si>
  <si>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</si>
  <si>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</si>
  <si>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</si>
  <si>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</si>
  <si>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</si>
  <si>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</si>
  <si>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</si>
  <si>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</si>
  <si>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</si>
  <si>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</si>
  <si>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</si>
  <si>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</si>
  <si>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</si>
  <si>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</si>
  <si>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</si>
  <si>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</si>
  <si>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</si>
  <si>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</si>
  <si>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</si>
  <si>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</si>
  <si>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</si>
  <si>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</si>
  <si>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</si>
  <si>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</si>
  <si>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</si>
  <si>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</si>
  <si>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</si>
  <si>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</si>
  <si>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</si>
  <si>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</si>
  <si>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</si>
  <si>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</si>
  <si>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</si>
  <si>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</si>
  <si>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</si>
  <si>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</si>
  <si>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</si>
  <si>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</si>
  <si>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</si>
  <si>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</si>
  <si>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</si>
  <si>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</si>
  <si>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</si>
  <si>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</si>
  <si>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</si>
  <si>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</si>
  <si>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</si>
  <si>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</si>
  <si>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</si>
  <si>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</si>
  <si>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</si>
  <si>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</si>
  <si>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</si>
  <si>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</si>
  <si>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</si>
  <si>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</si>
  <si>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</si>
  <si>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</si>
  <si>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</si>
  <si>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</si>
  <si>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</si>
  <si>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</si>
  <si>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</si>
  <si>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</si>
  <si>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</si>
  <si>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</si>
  <si>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</si>
  <si>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</si>
  <si>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</si>
  <si>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</si>
  <si>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</si>
  <si>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</si>
  <si>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</si>
  <si>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</si>
  <si>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</si>
  <si>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</si>
  <si>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</si>
  <si>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</si>
  <si>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</si>
  <si>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</si>
  <si>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</si>
  <si>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</si>
  <si>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</si>
  <si>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</si>
  <si>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</si>
  <si>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</si>
  <si>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</si>
  <si>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</si>
  <si>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</si>
  <si>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</si>
  <si>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</si>
  <si>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</si>
  <si>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</si>
  <si>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</si>
  <si>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</si>
  <si>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</si>
  <si>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</si>
  <si>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</si>
  <si>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</si>
  <si>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</si>
  <si>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</si>
  <si>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</si>
  <si>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</si>
  <si>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</si>
  <si>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</si>
  <si>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</si>
  <si>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</si>
  <si>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</si>
  <si>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</si>
  <si>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</si>
  <si>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</si>
  <si>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</si>
  <si>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</si>
  <si>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</si>
  <si>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</si>
  <si>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</si>
  <si>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</si>
  <si>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</si>
  <si>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</si>
  <si>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</si>
  <si>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</si>
  <si>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</si>
  <si>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</si>
  <si>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</si>
  <si>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</si>
  <si>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</si>
  <si>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</si>
  <si>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</si>
  <si>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</si>
  <si>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</si>
  <si>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</si>
  <si>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</si>
  <si>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</si>
  <si>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</si>
  <si>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</si>
  <si>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</si>
  <si>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</si>
  <si>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</si>
  <si>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</si>
  <si>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</si>
  <si>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</si>
  <si>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</si>
  <si>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</si>
  <si>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</si>
  <si>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</si>
  <si>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</si>
  <si>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</si>
  <si>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</si>
  <si>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</si>
  <si>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</si>
  <si>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</si>
  <si>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</si>
  <si>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</si>
  <si>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</si>
  <si>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</si>
  <si>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</si>
  <si>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</si>
  <si>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</si>
  <si>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</si>
  <si>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</si>
  <si>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</si>
  <si>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</si>
  <si>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</si>
  <si>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</si>
  <si>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</si>
  <si>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</si>
  <si>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</si>
  <si>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</si>
  <si>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</si>
  <si>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</si>
  <si>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</si>
  <si>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</si>
  <si>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</si>
  <si>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</si>
  <si>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</si>
  <si>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</si>
  <si>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</si>
  <si>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</si>
  <si>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</si>
  <si>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</si>
  <si>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</si>
  <si>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</si>
  <si>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</si>
  <si>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</si>
  <si>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</si>
  <si>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</si>
  <si>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</si>
  <si>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</si>
  <si>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</si>
  <si>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</si>
  <si>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</si>
  <si>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</si>
  <si>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</si>
  <si>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</si>
  <si>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</si>
  <si>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</si>
  <si>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</si>
  <si>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</si>
  <si>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</si>
  <si>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</si>
  <si>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</si>
  <si>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</si>
  <si>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</si>
  <si>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</si>
  <si>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</si>
  <si>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</si>
  <si>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</si>
  <si>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</si>
  <si>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</si>
  <si>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</si>
  <si>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</si>
  <si>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</si>
  <si>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</si>
  <si>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</si>
  <si>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</si>
  <si>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</si>
  <si>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</si>
  <si>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</si>
  <si>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</si>
  <si>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</si>
  <si>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</si>
  <si>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</si>
  <si>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</si>
  <si>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</si>
  <si>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</si>
  <si>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</si>
  <si>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</si>
  <si>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</si>
  <si>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</si>
  <si>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</si>
  <si>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</si>
  <si>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</si>
  <si>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</si>
  <si>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</si>
  <si>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</si>
  <si>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</si>
  <si>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</si>
  <si>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</si>
  <si>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</si>
  <si>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</si>
  <si>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</si>
  <si>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</si>
  <si>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</si>
  <si>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</si>
  <si>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</si>
  <si>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</si>
  <si>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</si>
  <si>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</si>
  <si>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</si>
  <si>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</si>
  <si>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</si>
  <si>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</si>
  <si>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</si>
  <si>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</si>
  <si>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</si>
  <si>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</si>
  <si>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</si>
  <si>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</si>
  <si>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</si>
  <si>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</si>
  <si>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</si>
  <si>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</si>
  <si>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</si>
  <si>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</si>
  <si>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</si>
  <si>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</si>
  <si>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</si>
  <si>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</si>
  <si>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</si>
  <si>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</si>
  <si>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</si>
  <si>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</si>
  <si>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</si>
  <si>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</si>
  <si>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</si>
  <si>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</si>
  <si>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</si>
  <si>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</si>
  <si>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</si>
  <si>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</si>
  <si>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</si>
  <si>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</si>
  <si>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</si>
  <si>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</si>
  <si>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</si>
  <si>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</si>
  <si>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</si>
  <si>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</si>
  <si>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</si>
  <si>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</si>
  <si>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</si>
  <si>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</si>
  <si>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</si>
  <si>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</si>
  <si>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</si>
  <si>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</si>
  <si>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</si>
  <si>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</si>
  <si>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</si>
  <si>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</si>
  <si>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</si>
  <si>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</si>
  <si>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</si>
  <si>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</si>
  <si>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</si>
  <si>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</si>
  <si>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</si>
  <si>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</si>
  <si>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</si>
  <si>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</si>
  <si>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</si>
  <si>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</si>
  <si>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</si>
  <si>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</si>
  <si>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</si>
  <si>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</si>
  <si>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</si>
  <si>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</si>
  <si>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</si>
  <si>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</si>
  <si>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</si>
  <si>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</si>
  <si>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</si>
  <si>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</si>
  <si>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</si>
  <si>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</si>
  <si>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</si>
  <si>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</si>
  <si>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</si>
  <si>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</si>
  <si>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</si>
  <si>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</si>
  <si>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</si>
  <si>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</si>
  <si>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</si>
  <si>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</si>
  <si>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</si>
  <si>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</si>
  <si>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</si>
  <si>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</si>
  <si>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</si>
  <si>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</si>
  <si>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</si>
  <si>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</si>
  <si>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</si>
  <si>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</si>
  <si>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</si>
  <si>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</si>
  <si>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</si>
  <si>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</si>
  <si>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</si>
  <si>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</si>
  <si>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</si>
  <si>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</si>
  <si>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</si>
  <si>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</si>
  <si>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</si>
  <si>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</si>
  <si>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</si>
  <si>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</si>
  <si>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</si>
  <si>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</si>
  <si>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</si>
  <si>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</si>
  <si>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</si>
  <si>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</si>
  <si>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</si>
  <si>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</si>
  <si>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</si>
  <si>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</si>
  <si>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</si>
  <si>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</si>
  <si>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</si>
  <si>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</si>
  <si>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</si>
  <si>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</si>
  <si>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</si>
  <si>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</si>
  <si>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</si>
  <si>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</si>
  <si>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</si>
  <si>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</si>
  <si>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</si>
  <si>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</si>
  <si>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</si>
  <si>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</si>
  <si>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</si>
  <si>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</si>
  <si>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</si>
  <si>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</si>
  <si>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</si>
  <si>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</si>
  <si>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</si>
  <si>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</si>
  <si>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</si>
  <si>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</si>
  <si>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</si>
  <si>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</si>
  <si>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</si>
  <si>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</si>
  <si>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</si>
  <si>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</si>
  <si>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</si>
  <si>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</si>
  <si>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</si>
  <si>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</si>
  <si>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</si>
  <si>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</si>
  <si>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</si>
  <si>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</si>
  <si>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</si>
  <si>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</si>
  <si>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</si>
  <si>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</si>
  <si>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</si>
  <si>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</si>
  <si>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</si>
  <si>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</si>
  <si>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</si>
  <si>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</si>
  <si>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</si>
  <si>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</si>
  <si>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</si>
  <si>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</si>
  <si>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</si>
  <si>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</si>
  <si>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</si>
  <si>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</si>
  <si>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</si>
  <si>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</si>
  <si>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</si>
  <si>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</si>
  <si>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</si>
  <si>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</si>
  <si>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</si>
  <si>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</si>
  <si>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</si>
  <si>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</si>
  <si>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</si>
  <si>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</si>
  <si>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</si>
  <si>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</si>
  <si>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</si>
  <si>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</si>
  <si>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</si>
  <si>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</si>
  <si>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</si>
  <si>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</si>
  <si>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</si>
  <si>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</si>
  <si>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</si>
  <si>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</si>
  <si>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</si>
  <si>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</si>
  <si>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</si>
  <si>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</si>
  <si>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</si>
  <si>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</si>
  <si>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</si>
  <si>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</si>
  <si>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</si>
  <si>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</si>
  <si>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</si>
  <si>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</si>
  <si>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</si>
  <si>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</si>
  <si>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</si>
  <si>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</si>
  <si>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</si>
  <si>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</si>
  <si>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</si>
  <si>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</si>
  <si>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</si>
  <si>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</si>
  <si>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</si>
  <si>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</si>
  <si>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</si>
  <si>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</si>
  <si>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</si>
  <si>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</si>
  <si>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</si>
  <si>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</si>
  <si>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</si>
  <si>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</si>
  <si>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</si>
  <si>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</si>
  <si>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</si>
  <si>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</si>
  <si>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</si>
  <si>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</si>
  <si>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</si>
  <si>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</si>
  <si>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</si>
  <si>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</si>
  <si>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</si>
  <si>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</si>
  <si>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</si>
  <si>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</si>
  <si>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</si>
  <si>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</si>
  <si>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</si>
  <si>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</si>
  <si>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</si>
  <si>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</si>
  <si>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</si>
  <si>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</si>
  <si>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</si>
  <si>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</si>
  <si>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</si>
  <si>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</si>
  <si>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</si>
  <si>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</si>
  <si>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</si>
  <si>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</si>
  <si>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</si>
  <si>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</si>
  <si>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</si>
  <si>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</si>
  <si>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</si>
  <si>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</si>
  <si>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</si>
  <si>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</si>
  <si>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</si>
  <si>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</si>
  <si>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</si>
  <si>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</si>
  <si>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</si>
  <si>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</si>
  <si>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</si>
  <si>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</si>
  <si>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</si>
  <si>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</si>
  <si>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</si>
  <si>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</si>
  <si>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</si>
  <si>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</si>
  <si>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</si>
  <si>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</si>
  <si>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</si>
  <si>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</si>
  <si>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</si>
  <si>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</si>
  <si>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</si>
  <si>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</si>
  <si>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</si>
  <si>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</si>
  <si>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</si>
  <si>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</si>
  <si>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</si>
  <si>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</si>
  <si>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</si>
  <si>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</si>
  <si>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</si>
  <si>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</si>
  <si>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</si>
  <si>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</si>
  <si>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</si>
  <si>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</si>
  <si>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</si>
  <si>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</si>
  <si>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</si>
  <si>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</si>
  <si>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</si>
  <si>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</si>
  <si>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</si>
  <si>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</si>
  <si>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</si>
  <si>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</si>
  <si>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</si>
  <si>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</si>
  <si>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</si>
  <si>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</si>
  <si>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</si>
  <si>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</si>
  <si>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</si>
  <si>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</si>
  <si>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</si>
  <si>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</si>
  <si>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</si>
  <si>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</si>
  <si>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</si>
  <si>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</si>
  <si>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</si>
  <si>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</si>
  <si>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</si>
  <si>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</si>
  <si>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</si>
  <si>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</si>
  <si>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</si>
  <si>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</si>
  <si>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</si>
  <si>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</si>
  <si>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</si>
  <si>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</si>
  <si>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</si>
  <si>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</si>
  <si>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</si>
  <si>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</si>
  <si>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</si>
  <si>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</si>
  <si>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</si>
  <si>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</si>
  <si>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</si>
  <si>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</si>
  <si>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</si>
  <si>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</si>
  <si>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</si>
  <si>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</si>
  <si>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</si>
  <si>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</si>
  <si>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</si>
  <si>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</si>
  <si>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</si>
  <si>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</si>
  <si>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</si>
  <si>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</si>
  <si>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</si>
  <si>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</si>
  <si>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</si>
  <si>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</si>
  <si>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</si>
  <si>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</si>
  <si>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</si>
  <si>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</si>
  <si>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</si>
  <si>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</si>
  <si>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</si>
  <si>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</si>
  <si>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</si>
  <si>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</si>
  <si>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</si>
  <si>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</si>
  <si>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</si>
  <si>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</si>
  <si>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</si>
  <si>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</si>
  <si>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</si>
  <si>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</si>
  <si>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</si>
  <si>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</si>
  <si>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</si>
  <si>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</si>
  <si>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</si>
  <si>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</si>
  <si>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</si>
  <si>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</si>
  <si>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</si>
  <si>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</si>
  <si>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</si>
  <si>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</si>
  <si>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</si>
  <si>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</si>
  <si>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</si>
  <si>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</si>
  <si>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</si>
  <si>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</si>
  <si>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</si>
  <si>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</si>
  <si>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</si>
  <si>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</si>
  <si>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</si>
  <si>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</si>
  <si>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</si>
  <si>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</si>
  <si>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</si>
  <si>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</si>
  <si>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</si>
  <si>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</si>
  <si>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</si>
  <si>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</si>
  <si>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</si>
  <si>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</si>
  <si>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</si>
  <si>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</si>
  <si>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</si>
  <si>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</si>
  <si>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</si>
  <si>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</si>
  <si>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</si>
  <si>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</si>
  <si>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</si>
  <si>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</si>
  <si>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</si>
  <si>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</si>
  <si>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</si>
  <si>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</si>
  <si>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</si>
  <si>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</si>
  <si>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</si>
  <si>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</si>
  <si>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</si>
  <si>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</si>
  <si>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</si>
  <si>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</si>
  <si>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</si>
  <si>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</si>
  <si>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</si>
  <si>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</si>
  <si>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</si>
  <si>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</si>
  <si>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</si>
  <si>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</si>
  <si>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</si>
  <si>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</si>
  <si>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</si>
  <si>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</si>
  <si>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</si>
  <si>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</si>
  <si>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</si>
  <si>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</si>
  <si>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</si>
  <si>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</si>
  <si>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</si>
  <si>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</si>
  <si>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</si>
  <si>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</si>
  <si>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</si>
  <si>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</si>
  <si>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</si>
  <si>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</si>
  <si>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</si>
  <si>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</si>
  <si>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</si>
  <si>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</si>
  <si>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</si>
  <si>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</si>
  <si>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</si>
  <si>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</si>
  <si>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</si>
  <si>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</si>
  <si>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</si>
  <si>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</si>
  <si>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</si>
  <si>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</si>
  <si>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</si>
  <si>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</si>
  <si>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</si>
  <si>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</si>
  <si>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</si>
  <si>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</si>
  <si>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</si>
  <si>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</si>
  <si>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</si>
  <si>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</si>
  <si>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</si>
  <si>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</si>
  <si>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</si>
  <si>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</si>
  <si>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</si>
  <si>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</si>
  <si>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</si>
  <si>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</si>
  <si>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</si>
  <si>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</si>
  <si>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</si>
  <si>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</si>
  <si>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</si>
  <si>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</si>
  <si>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</si>
  <si>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</si>
  <si>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</si>
  <si>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</si>
  <si>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</si>
  <si>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</si>
  <si>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</si>
  <si>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</si>
  <si>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</si>
  <si>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</si>
  <si>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</si>
  <si>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</si>
  <si>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</si>
  <si>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</si>
  <si>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</si>
  <si>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</si>
  <si>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</si>
  <si>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</si>
  <si>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</si>
  <si>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</si>
  <si>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</si>
  <si>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</si>
  <si>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</si>
  <si>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</si>
  <si>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</si>
  <si>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</si>
  <si>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</si>
  <si>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</si>
  <si>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</si>
  <si>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</si>
  <si>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</si>
  <si>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</si>
  <si>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</si>
  <si>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</si>
  <si>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</si>
  <si>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</si>
  <si>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</si>
  <si>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</si>
  <si>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</si>
  <si>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</si>
  <si>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</si>
  <si>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</si>
  <si>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</si>
  <si>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</si>
  <si>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</si>
  <si>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</si>
  <si>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</si>
  <si>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</si>
  <si>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</si>
  <si>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</si>
  <si>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</si>
  <si>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</si>
  <si>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</si>
  <si>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</si>
  <si>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</si>
  <si>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</si>
  <si>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</si>
  <si>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</si>
  <si>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</si>
  <si>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</si>
  <si>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</si>
  <si>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</si>
  <si>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</si>
  <si>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</si>
  <si>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</si>
  <si>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</si>
  <si>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</si>
  <si>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</si>
  <si>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</si>
  <si>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</si>
  <si>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</si>
  <si>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</si>
  <si>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</si>
  <si>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</si>
  <si>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</si>
  <si>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</si>
  <si>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</si>
  <si>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</si>
  <si>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</si>
  <si>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</si>
  <si>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</si>
  <si>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</si>
  <si>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</si>
  <si>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</si>
  <si>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</si>
  <si>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</si>
  <si>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</si>
  <si>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</si>
  <si>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</si>
  <si>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</si>
  <si>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</si>
  <si>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</si>
  <si>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</si>
  <si>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</si>
  <si>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</si>
  <si>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</si>
  <si>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</si>
  <si>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</si>
  <si>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</si>
  <si>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</si>
  <si>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</si>
  <si>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</si>
  <si>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</si>
  <si>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</si>
  <si>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</si>
  <si>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</si>
  <si>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</si>
  <si>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</si>
  <si>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</si>
  <si>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</si>
  <si>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</si>
  <si>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</si>
  <si>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</si>
  <si>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</si>
  <si>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</si>
  <si>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</si>
  <si>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</si>
  <si>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</si>
  <si>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</si>
  <si>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</si>
  <si>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</si>
  <si>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</si>
  <si>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</si>
  <si>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</si>
  <si>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</si>
  <si>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</si>
  <si>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</si>
  <si>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</si>
  <si>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</si>
  <si>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</si>
  <si>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</si>
  <si>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</si>
  <si>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</si>
  <si>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</si>
  <si>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</si>
  <si>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</si>
  <si>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</si>
  <si>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</si>
  <si>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</si>
  <si>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</si>
  <si>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</si>
  <si>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</si>
  <si>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</si>
  <si>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</si>
  <si>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</si>
  <si>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</si>
  <si>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</si>
  <si>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</si>
  <si>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</si>
  <si>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</si>
  <si>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</si>
  <si>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</si>
  <si>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</si>
  <si>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</si>
  <si>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</si>
  <si>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</si>
  <si>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</si>
  <si>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</si>
  <si>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</si>
  <si>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</si>
  <si>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</si>
  <si>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</si>
  <si>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</si>
  <si>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</si>
  <si>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</si>
  <si>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</si>
  <si>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</si>
  <si>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</si>
  <si>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</si>
  <si>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</si>
  <si>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</si>
  <si>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</si>
  <si>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</si>
  <si>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</si>
  <si>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</si>
  <si>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</si>
  <si>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</si>
  <si>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</si>
  <si>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</si>
  <si>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</si>
  <si>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</si>
  <si>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</si>
  <si>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</si>
  <si>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</si>
  <si>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</si>
  <si>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</si>
  <si>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</si>
  <si>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</si>
  <si>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</si>
  <si>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</si>
  <si>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</si>
  <si>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</si>
  <si>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</si>
  <si>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</si>
  <si>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</si>
  <si>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</si>
  <si>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</si>
  <si>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</si>
  <si>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</si>
  <si>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</si>
  <si>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</si>
  <si>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</si>
  <si>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</si>
  <si>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</si>
  <si>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</si>
  <si>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</si>
  <si>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</si>
  <si>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</si>
  <si>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</si>
  <si>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</si>
  <si>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</si>
  <si>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</si>
  <si>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</si>
  <si>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</si>
  <si>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</si>
  <si>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</si>
  <si>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</si>
  <si>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</si>
  <si>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</si>
  <si>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</si>
  <si>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</si>
  <si>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</si>
  <si>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</si>
  <si>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</si>
  <si>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</si>
  <si>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</si>
  <si>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</si>
  <si>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</si>
  <si>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</si>
  <si>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</si>
  <si>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</si>
  <si>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</si>
  <si>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</si>
  <si>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</si>
  <si>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</si>
  <si>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</si>
  <si>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</si>
  <si>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</si>
  <si>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</si>
  <si>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</si>
  <si>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</si>
  <si>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</si>
  <si>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</si>
  <si>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</si>
  <si>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</si>
  <si>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</si>
  <si>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</si>
  <si>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</si>
  <si>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</si>
  <si>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</si>
  <si>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</si>
  <si>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</si>
  <si>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</si>
  <si>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</si>
  <si>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</si>
  <si>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</si>
  <si>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</si>
  <si>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</si>
  <si>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</si>
  <si>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</si>
  <si>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</si>
  <si>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</si>
  <si>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</si>
  <si>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</si>
  <si>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</si>
  <si>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</si>
  <si>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</si>
  <si>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</si>
  <si>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</si>
  <si>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</si>
  <si>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</si>
  <si>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</si>
  <si>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</si>
  <si>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</si>
  <si>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</si>
  <si>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</si>
  <si>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</si>
  <si>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</si>
  <si>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</si>
  <si>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</si>
  <si>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</si>
  <si>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</si>
  <si>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</si>
  <si>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</si>
  <si>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</si>
  <si>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</si>
  <si>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</si>
  <si>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</si>
  <si>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</si>
  <si>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</si>
  <si>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</si>
  <si>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</si>
  <si>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</si>
  <si>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</si>
  <si>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</si>
  <si>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</si>
  <si>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</si>
  <si>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</si>
  <si>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</si>
  <si>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</si>
  <si>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</si>
  <si>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</si>
  <si>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</si>
  <si>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</si>
  <si>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</si>
  <si>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</si>
  <si>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</si>
  <si>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</si>
  <si>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</si>
  <si>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</si>
  <si>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</si>
  <si>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</si>
  <si>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</si>
  <si>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</si>
  <si>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</si>
  <si>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</si>
  <si>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</si>
  <si>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</si>
  <si>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</si>
  <si>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</si>
  <si>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</si>
  <si>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</si>
  <si>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</si>
  <si>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</si>
  <si>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</si>
  <si>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</si>
  <si>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</si>
  <si>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</si>
  <si>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</si>
  <si>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</si>
  <si>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</si>
  <si>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</si>
  <si>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</si>
  <si>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</si>
  <si>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</si>
  <si>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</si>
  <si>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</si>
  <si>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</si>
  <si>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</si>
  <si>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</si>
  <si>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</si>
  <si>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</si>
  <si>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</si>
  <si>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</si>
  <si>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</si>
  <si>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</si>
  <si>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</si>
  <si>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</si>
  <si>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</si>
  <si>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</si>
  <si>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</si>
  <si>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</si>
  <si>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</si>
  <si>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</si>
  <si>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</si>
  <si>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</si>
  <si>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</si>
  <si>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</si>
  <si>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</si>
  <si>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</si>
  <si>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</si>
  <si>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</si>
  <si>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</si>
  <si>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</si>
  <si>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</si>
  <si>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</si>
  <si>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</si>
  <si>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</si>
  <si>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</si>
  <si>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</si>
  <si>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</si>
  <si>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</si>
  <si>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</si>
  <si>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</si>
  <si>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</si>
  <si>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</si>
  <si>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</si>
  <si>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</si>
  <si>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</si>
  <si>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</si>
  <si>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</si>
  <si>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</si>
  <si>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</si>
  <si>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</si>
  <si>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</si>
  <si>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</si>
  <si>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</si>
  <si>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</si>
  <si>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</si>
  <si>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</si>
  <si>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</si>
  <si>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</si>
  <si>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</si>
  <si>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</si>
  <si>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</si>
  <si>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</si>
  <si>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</si>
  <si>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</si>
  <si>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</si>
  <si>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</si>
  <si>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</si>
  <si>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</si>
  <si>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</si>
  <si>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</si>
  <si>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</si>
  <si>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</si>
  <si>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</si>
  <si>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</si>
  <si>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</si>
  <si>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</si>
  <si>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</si>
  <si>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</si>
  <si>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</si>
  <si>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</si>
  <si>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</si>
  <si>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</si>
  <si>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</si>
  <si>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</si>
  <si>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</si>
  <si>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</si>
  <si>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</si>
  <si>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</si>
  <si>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</si>
  <si>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</si>
  <si>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</si>
  <si>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</si>
  <si>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</si>
  <si>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</si>
  <si>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</si>
  <si>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</si>
  <si>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</si>
  <si>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</si>
  <si>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</si>
  <si>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</si>
  <si>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</si>
  <si>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</si>
  <si>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</si>
  <si>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</si>
  <si>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</si>
  <si>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</si>
  <si>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</si>
  <si>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</si>
  <si>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</si>
  <si>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</si>
  <si>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</si>
  <si>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</si>
  <si>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</si>
  <si>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</si>
  <si>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</si>
  <si>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</si>
  <si>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</si>
  <si>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</si>
  <si>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</si>
  <si>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</si>
  <si>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</si>
  <si>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</si>
  <si>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</si>
  <si>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</si>
  <si>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</si>
  <si>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</si>
  <si>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</si>
  <si>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</si>
  <si>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</si>
  <si>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</si>
  <si>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</si>
  <si>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</si>
  <si>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</si>
  <si>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</si>
  <si>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</si>
  <si>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</si>
  <si>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</si>
  <si>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</si>
  <si>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</si>
  <si>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</si>
  <si>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</si>
  <si>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</si>
  <si>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</si>
  <si>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</si>
  <si>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</si>
  <si>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</si>
  <si>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</si>
  <si>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</si>
  <si>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</si>
  <si>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</si>
  <si>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</si>
  <si>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</si>
  <si>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</si>
  <si>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</si>
  <si>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</si>
  <si>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</si>
  <si>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</si>
  <si>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</si>
  <si>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</si>
  <si>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</si>
  <si>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</si>
  <si>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</si>
  <si>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</si>
  <si>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</si>
  <si>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</si>
  <si>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</si>
  <si>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</si>
  <si>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</si>
  <si>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</si>
  <si>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</si>
  <si>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</si>
  <si>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</si>
  <si>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</si>
  <si>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</si>
  <si>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</si>
  <si>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</si>
  <si>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</si>
  <si>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</si>
  <si>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</si>
  <si>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</si>
  <si>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</si>
  <si>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</si>
  <si>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</si>
  <si>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</si>
  <si>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</si>
  <si>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</si>
  <si>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</si>
  <si>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</si>
  <si>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</si>
  <si>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</si>
  <si>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</si>
  <si>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</si>
  <si>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</si>
  <si>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</si>
  <si>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</si>
  <si>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</si>
  <si>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</si>
  <si>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</si>
  <si>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</si>
  <si>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</si>
  <si>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</si>
  <si>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</si>
  <si>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</si>
  <si>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</si>
  <si>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</si>
  <si>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</si>
  <si>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</si>
  <si>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</si>
  <si>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</si>
  <si>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</si>
  <si>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</si>
  <si>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</si>
  <si>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</si>
  <si>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</si>
  <si>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</si>
  <si>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</si>
  <si>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</si>
  <si>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</si>
  <si>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</si>
  <si>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</si>
  <si>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</si>
  <si>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</si>
  <si>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</si>
  <si>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</si>
  <si>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</si>
  <si>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</si>
  <si>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</si>
  <si>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</si>
  <si>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</si>
  <si>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</si>
  <si>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</si>
  <si>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</si>
  <si>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</si>
  <si>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</si>
  <si>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</si>
  <si>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</si>
  <si>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</si>
  <si>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</si>
  <si>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</si>
  <si>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</si>
  <si>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</si>
  <si>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</si>
  <si>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</si>
  <si>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</si>
  <si>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</si>
  <si>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</si>
  <si>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</si>
  <si>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</si>
  <si>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</si>
  <si>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</si>
  <si>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</si>
  <si>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</si>
  <si>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</si>
  <si>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</si>
  <si>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</si>
  <si>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</si>
  <si>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</si>
  <si>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</si>
  <si>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</si>
  <si>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</si>
  <si>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</si>
  <si>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</si>
  <si>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</si>
  <si>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</si>
  <si>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</si>
  <si>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</si>
  <si>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</si>
  <si>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</si>
  <si>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</si>
  <si>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</si>
  <si>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</si>
  <si>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</si>
  <si>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</si>
  <si>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</si>
  <si>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</si>
  <si>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</si>
  <si>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</si>
  <si>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</si>
  <si>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</si>
  <si>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</si>
  <si>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</si>
  <si>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</si>
  <si>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</si>
  <si>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</si>
  <si>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</si>
  <si>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</si>
  <si>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</si>
  <si>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</si>
  <si>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</si>
  <si>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</si>
  <si>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</si>
  <si>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</si>
  <si>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</si>
  <si>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</si>
  <si>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</si>
  <si>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</si>
  <si>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</si>
  <si>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</si>
  <si>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</si>
  <si>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</si>
  <si>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</si>
  <si>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</si>
  <si>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</si>
  <si>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</si>
  <si>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</si>
  <si>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</si>
  <si>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</si>
  <si>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</si>
  <si>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</si>
  <si>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</si>
  <si>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</si>
  <si>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</si>
  <si>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</si>
  <si>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</si>
  <si>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</si>
  <si>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</si>
  <si>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</si>
  <si>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</si>
  <si>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</si>
  <si>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</si>
  <si>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</si>
  <si>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</si>
  <si>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</si>
  <si>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</si>
  <si>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</si>
  <si>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</si>
  <si>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</si>
  <si>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</si>
  <si>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</si>
  <si>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</si>
  <si>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</si>
  <si>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</si>
  <si>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</si>
  <si>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</si>
  <si>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</si>
  <si>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</si>
  <si>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</si>
  <si>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</si>
  <si>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</si>
  <si>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</si>
  <si>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</si>
  <si>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</si>
  <si>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</si>
  <si>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</si>
  <si>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</si>
  <si>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</si>
  <si>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</si>
  <si>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</si>
  <si>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</si>
  <si>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</si>
  <si>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</si>
  <si>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</si>
  <si>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</si>
  <si>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</si>
  <si>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</si>
  <si>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</si>
  <si>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</si>
  <si>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</si>
  <si>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</si>
  <si>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</si>
  <si>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</si>
  <si>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</si>
  <si>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</si>
  <si>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</si>
  <si>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</si>
  <si>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</si>
  <si>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</si>
  <si>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</si>
  <si>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</si>
  <si>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</si>
  <si>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</si>
  <si>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</si>
  <si>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</si>
  <si>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</si>
  <si>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</si>
  <si>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</si>
  <si>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</si>
  <si>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</si>
  <si>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</si>
  <si>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</si>
  <si>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</si>
  <si>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</si>
  <si>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</si>
  <si>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</si>
  <si>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</si>
  <si>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</si>
  <si>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</si>
  <si>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</si>
  <si>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</si>
  <si>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</si>
  <si>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</si>
  <si>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</si>
  <si>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</si>
  <si>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</si>
  <si>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</si>
  <si>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</si>
  <si>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</si>
  <si>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</si>
  <si>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</si>
  <si>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</si>
  <si>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</si>
  <si>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</si>
  <si>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</si>
  <si>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</si>
  <si>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</si>
  <si>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</si>
  <si>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</si>
  <si>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</si>
  <si>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</si>
  <si>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</si>
  <si>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</si>
  <si>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</si>
  <si>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</si>
  <si>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</si>
  <si>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</si>
  <si>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</si>
  <si>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</si>
  <si>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</si>
  <si>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</si>
  <si>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</si>
  <si>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</si>
  <si>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</si>
  <si>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</si>
  <si>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</si>
  <si>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</si>
  <si>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</si>
  <si>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</si>
  <si>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</si>
  <si>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</si>
  <si>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</si>
  <si>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</si>
  <si>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</si>
  <si>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</si>
  <si>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</si>
  <si>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</si>
  <si>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</si>
  <si>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</si>
  <si>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</si>
  <si>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</si>
  <si>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</si>
  <si>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</si>
  <si>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</si>
  <si>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</si>
  <si>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</si>
  <si>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</si>
  <si>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</si>
  <si>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</si>
  <si>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</si>
  <si>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</si>
  <si>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</si>
  <si>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</si>
  <si>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</si>
  <si>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</si>
  <si>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</si>
  <si>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</si>
  <si>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</si>
  <si>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</si>
  <si>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</si>
  <si>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</si>
  <si>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</si>
  <si>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</si>
  <si>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</si>
  <si>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</si>
  <si>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</si>
  <si>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</si>
  <si>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</si>
  <si>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</si>
  <si>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</si>
  <si>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</si>
  <si>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</si>
  <si>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</si>
  <si>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</si>
  <si>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</si>
  <si>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</si>
  <si>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</si>
  <si>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</si>
  <si>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</si>
  <si>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</si>
  <si>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</si>
  <si>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</si>
  <si>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</si>
  <si>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</si>
  <si>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</si>
  <si>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</si>
  <si>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</si>
  <si>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</si>
  <si>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</si>
  <si>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</si>
  <si>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</si>
  <si>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</si>
  <si>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</si>
  <si>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</si>
  <si>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</si>
  <si>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</si>
  <si>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</si>
  <si>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</si>
  <si>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</si>
  <si>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</si>
  <si>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</si>
  <si>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</si>
  <si>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</si>
  <si>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</si>
  <si>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</si>
  <si>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</si>
  <si>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</si>
  <si>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</si>
  <si>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</si>
  <si>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</si>
  <si>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</si>
  <si>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</si>
  <si>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</si>
  <si>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</si>
  <si>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</si>
  <si>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</si>
  <si>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</si>
  <si>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</si>
  <si>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</si>
  <si>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</si>
  <si>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</si>
  <si>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</si>
  <si>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</si>
  <si>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</si>
  <si>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</si>
  <si>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</si>
  <si>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</si>
  <si>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</si>
  <si>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</si>
  <si>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</si>
  <si>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</si>
  <si>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</si>
  <si>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</si>
  <si>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</si>
  <si>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</si>
  <si>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</si>
  <si>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</si>
  <si>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</si>
  <si>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</si>
  <si>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</si>
  <si>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</si>
  <si>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</si>
  <si>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</si>
  <si>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</si>
  <si>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</si>
  <si>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</si>
  <si>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</si>
  <si>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</si>
  <si>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</si>
  <si>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</si>
  <si>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</si>
  <si>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</si>
  <si>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</si>
  <si>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</si>
  <si>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</si>
  <si>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</si>
  <si>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</si>
  <si>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</si>
  <si>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</si>
  <si>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</si>
  <si>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</si>
  <si>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</si>
  <si>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</si>
  <si>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</si>
  <si>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</si>
  <si>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</si>
  <si>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</si>
  <si>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</si>
  <si>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</si>
  <si>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</si>
  <si>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</si>
  <si>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</si>
  <si>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</si>
  <si>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</si>
  <si>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</si>
  <si>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</si>
  <si>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</si>
  <si>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</si>
  <si>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</si>
  <si>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</si>
  <si>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</si>
  <si>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</si>
  <si>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</si>
  <si>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</si>
  <si>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</si>
  <si>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</si>
  <si>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</si>
  <si>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</si>
  <si>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</si>
  <si>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</si>
  <si>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</si>
  <si>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</si>
  <si>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</si>
  <si>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</si>
  <si>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</si>
  <si>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</si>
  <si>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</si>
  <si>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</si>
  <si>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</si>
  <si>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</si>
  <si>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</si>
  <si>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</si>
  <si>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</si>
  <si>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</si>
  <si>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</si>
  <si>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</si>
  <si>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</si>
  <si>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</si>
  <si>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</si>
  <si>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</si>
  <si>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</si>
  <si>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</si>
  <si>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</si>
  <si>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</si>
  <si>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</si>
  <si>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</si>
  <si>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</si>
  <si>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</si>
  <si>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</si>
  <si>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</si>
  <si>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</si>
  <si>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</si>
  <si>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</si>
  <si>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</si>
  <si>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</si>
  <si>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</si>
  <si>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</si>
  <si>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</si>
  <si>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</si>
  <si>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</si>
  <si>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</si>
  <si>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</si>
  <si>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</si>
  <si>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</si>
  <si>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</si>
  <si>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</si>
  <si>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</si>
  <si>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</si>
  <si>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</si>
  <si>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</si>
  <si>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</si>
  <si>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</si>
  <si>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</si>
  <si>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</si>
  <si>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</si>
  <si>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</si>
  <si>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</si>
  <si>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</si>
  <si>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</si>
  <si>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</si>
  <si>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</si>
  <si>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</si>
  <si>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</si>
  <si>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</si>
  <si>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</si>
  <si>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</si>
  <si>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</si>
  <si>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</si>
  <si>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</si>
  <si>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</si>
  <si>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</si>
  <si>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</si>
  <si>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</si>
  <si>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</si>
  <si>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</si>
  <si>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</si>
  <si>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</si>
  <si>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</si>
  <si>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</si>
  <si>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</si>
  <si>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</si>
  <si>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</si>
  <si>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</si>
  <si>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</si>
  <si>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</si>
  <si>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</si>
  <si>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</si>
  <si>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</si>
  <si>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</si>
  <si>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</si>
  <si>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</si>
  <si>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</si>
  <si>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</si>
  <si>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</si>
  <si>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</si>
  <si>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</si>
  <si>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</si>
  <si>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</si>
  <si>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</si>
  <si>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</si>
  <si>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</si>
  <si>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</si>
  <si>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</si>
  <si>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</si>
  <si>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</si>
  <si>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</si>
  <si>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</si>
  <si>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</si>
  <si>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</si>
  <si>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</si>
  <si>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</si>
  <si>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</si>
  <si>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</si>
  <si>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</si>
  <si>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</si>
  <si>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</si>
  <si>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</si>
  <si>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</si>
  <si>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</si>
  <si>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</si>
  <si>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</si>
  <si>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</si>
  <si>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</si>
  <si>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</si>
  <si>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</si>
  <si>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</si>
  <si>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</si>
  <si>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</si>
  <si>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</si>
  <si>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</si>
  <si>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</si>
  <si>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</si>
  <si>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</si>
  <si>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</si>
  <si>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</si>
  <si>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</si>
  <si>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</si>
  <si>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</si>
  <si>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</si>
  <si>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</si>
  <si>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</si>
  <si>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</si>
  <si>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</si>
  <si>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</si>
  <si>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</si>
  <si>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</si>
  <si>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</si>
  <si>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</si>
  <si>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</si>
  <si>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</si>
  <si>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</si>
  <si>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</si>
  <si>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</si>
  <si>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</si>
  <si>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</si>
  <si>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</si>
  <si>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</si>
  <si>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</si>
  <si>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</si>
  <si>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</si>
  <si>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</si>
  <si>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</si>
  <si>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</si>
  <si>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</si>
  <si>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</si>
  <si>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</si>
  <si>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</si>
  <si>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</si>
  <si>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</si>
  <si>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</si>
  <si>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</si>
  <si>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</si>
  <si>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</si>
  <si>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</si>
  <si>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</si>
  <si>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</si>
  <si>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</si>
  <si>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</si>
  <si>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</si>
  <si>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</si>
  <si>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</si>
  <si>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</si>
  <si>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</si>
  <si>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</si>
  <si>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</si>
  <si>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</si>
  <si>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</si>
  <si>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</si>
  <si>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</si>
  <si>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</si>
  <si>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</si>
  <si>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</si>
  <si>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</si>
  <si>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</si>
  <si>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</si>
  <si>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</si>
  <si>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</si>
  <si>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</si>
  <si>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</si>
  <si>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</si>
  <si>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</si>
  <si>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</si>
  <si>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</si>
  <si>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</si>
  <si>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</si>
  <si>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</si>
  <si>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</si>
  <si>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</si>
  <si>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</si>
  <si>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</si>
  <si>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</si>
  <si>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</si>
  <si>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</si>
  <si>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</si>
  <si>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</si>
  <si>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</si>
  <si>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</si>
  <si>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</si>
  <si>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</si>
  <si>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</si>
  <si>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</si>
  <si>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</si>
  <si>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</si>
  <si>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</si>
  <si>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</si>
  <si>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</si>
  <si>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</si>
  <si>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</si>
  <si>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</si>
  <si>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</si>
  <si>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</si>
  <si>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</si>
  <si>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</si>
  <si>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</si>
  <si>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</si>
  <si>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</si>
  <si>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</si>
  <si>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</si>
  <si>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</si>
  <si>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</si>
  <si>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</si>
  <si>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</si>
  <si>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</si>
  <si>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</si>
  <si>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</si>
  <si>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</si>
  <si>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</si>
  <si>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</si>
  <si>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</si>
  <si>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</si>
  <si>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</si>
  <si>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</si>
  <si>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</si>
  <si>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</si>
  <si>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</si>
  <si>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</si>
  <si>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</si>
  <si>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</si>
  <si>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</si>
  <si>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</si>
  <si>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</si>
  <si>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</si>
  <si>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</si>
  <si>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</si>
  <si>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</si>
  <si>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</si>
  <si>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</si>
  <si>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</si>
  <si>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</si>
  <si>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</si>
  <si>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</si>
  <si>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</si>
  <si>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</si>
  <si>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</si>
  <si>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</si>
  <si>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</si>
  <si>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</si>
  <si>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</si>
  <si>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</si>
  <si>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</si>
  <si>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</si>
  <si>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</si>
  <si>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</si>
  <si>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</si>
  <si>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</si>
  <si>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</si>
  <si>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</si>
  <si>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</si>
  <si>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</si>
  <si>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</si>
  <si>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</si>
  <si>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</si>
  <si>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</si>
  <si>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</si>
  <si>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</si>
  <si>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</si>
  <si>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</si>
  <si>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</si>
  <si>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</si>
  <si>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</si>
  <si>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</si>
  <si>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</si>
  <si>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</si>
  <si>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</si>
  <si>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</si>
  <si>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</si>
  <si>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</si>
  <si>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</si>
  <si>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</si>
  <si>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</si>
  <si>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</si>
  <si>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</si>
  <si>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</si>
  <si>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</si>
  <si>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</si>
  <si>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</si>
  <si>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</si>
  <si>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</si>
  <si>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</si>
  <si>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</si>
  <si>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</si>
  <si>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</si>
  <si>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</si>
  <si>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</si>
  <si>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</si>
  <si>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</si>
  <si>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</si>
  <si>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</si>
  <si>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</si>
  <si>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</si>
  <si>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</si>
  <si>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</si>
  <si>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</si>
  <si>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</si>
  <si>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</si>
  <si>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</si>
  <si>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</si>
  <si>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</si>
  <si>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</si>
  <si>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</si>
  <si>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</si>
  <si>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</si>
  <si>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</si>
  <si>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</si>
  <si>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</si>
  <si>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</si>
  <si>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</si>
  <si>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</si>
  <si>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</si>
  <si>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</si>
  <si>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</si>
  <si>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</si>
  <si>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</si>
  <si>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</si>
  <si>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</si>
  <si>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</si>
  <si>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</si>
  <si>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</si>
  <si>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</si>
  <si>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</si>
  <si>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</si>
  <si>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</si>
  <si>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</si>
  <si>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</si>
  <si>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</si>
  <si>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</si>
  <si>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</si>
  <si>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</si>
  <si>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</si>
  <si>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</si>
  <si>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</si>
  <si>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</si>
  <si>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</si>
  <si>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</si>
  <si>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</si>
  <si>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</si>
  <si>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</si>
  <si>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</si>
  <si>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</si>
  <si>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</si>
  <si>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</si>
  <si>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</si>
  <si>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</si>
  <si>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</si>
  <si>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</si>
  <si>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</si>
  <si>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</si>
  <si>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</si>
  <si>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</si>
  <si>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</si>
  <si>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</si>
  <si>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</si>
  <si>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</si>
  <si>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</si>
  <si>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</si>
  <si>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</si>
  <si>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</si>
  <si>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</si>
  <si>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</si>
  <si>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</si>
  <si>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</si>
  <si>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</si>
  <si>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</si>
  <si>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</si>
  <si>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</si>
  <si>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</si>
  <si>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</si>
  <si>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</si>
  <si>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</si>
  <si>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</si>
  <si>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</si>
  <si>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</si>
  <si>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</si>
  <si>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</si>
  <si>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</si>
  <si>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</si>
  <si>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</si>
  <si>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</si>
  <si>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</si>
  <si>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</si>
  <si>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</si>
  <si>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</si>
  <si>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</si>
  <si>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</si>
  <si>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</si>
  <si>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</si>
  <si>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</si>
  <si>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</si>
  <si>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</si>
  <si>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</si>
  <si>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</si>
  <si>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</si>
  <si>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</si>
  <si>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</si>
  <si>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</si>
  <si>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</si>
  <si>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</si>
  <si>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</si>
  <si>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</si>
  <si>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</si>
  <si>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</si>
  <si>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</si>
  <si>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</si>
  <si>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</si>
  <si>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</si>
  <si>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</si>
  <si>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</si>
  <si>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</si>
  <si>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</si>
  <si>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</si>
  <si>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</si>
  <si>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</si>
  <si>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</si>
  <si>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</si>
  <si>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</si>
  <si>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</si>
  <si>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</si>
  <si>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</si>
  <si>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</si>
  <si>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</si>
  <si>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</si>
  <si>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</si>
  <si>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</si>
  <si>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</si>
  <si>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</si>
  <si>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</si>
  <si>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</si>
  <si>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</si>
  <si>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</si>
  <si>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</si>
  <si>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</si>
  <si>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</si>
  <si>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</si>
  <si>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</si>
  <si>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</si>
  <si>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</si>
  <si>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</si>
  <si>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</si>
  <si>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</si>
  <si>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</si>
  <si>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</si>
  <si>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</si>
  <si>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</si>
  <si>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</si>
  <si>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</si>
  <si>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</si>
  <si>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</si>
  <si>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</si>
  <si>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</si>
  <si>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</si>
  <si>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</si>
  <si>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</si>
  <si>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</si>
  <si>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</si>
  <si>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</si>
  <si>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</si>
  <si>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</si>
  <si>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</si>
  <si>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</si>
  <si>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</si>
  <si>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</si>
  <si>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</si>
  <si>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</si>
  <si>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</si>
  <si>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</si>
  <si>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</si>
  <si>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</si>
  <si>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</si>
  <si>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</si>
  <si>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</si>
  <si>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</si>
  <si>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</si>
  <si>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</si>
  <si>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</si>
  <si>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</si>
  <si>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</si>
  <si>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</si>
  <si>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</si>
  <si>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</si>
  <si>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</si>
  <si>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</si>
  <si>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</si>
  <si>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</si>
  <si>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</si>
  <si>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</si>
  <si>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</si>
  <si>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</si>
  <si>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</si>
  <si>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</si>
  <si>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</si>
  <si>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</si>
  <si>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</si>
  <si>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</si>
  <si>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</si>
  <si>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</si>
  <si>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</si>
  <si>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</si>
  <si>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</si>
  <si>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</si>
  <si>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</si>
  <si>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</si>
  <si>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</si>
  <si>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</si>
  <si>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</si>
  <si>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</si>
  <si>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</si>
  <si>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</si>
  <si>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</si>
  <si>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</si>
  <si>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</si>
  <si>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</si>
  <si>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</si>
  <si>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</si>
  <si>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</si>
  <si>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</si>
  <si>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</si>
  <si>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</si>
  <si>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</si>
  <si>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</si>
  <si>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</si>
  <si>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</si>
  <si>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</si>
  <si>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</si>
  <si>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</si>
  <si>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</si>
  <si>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</si>
  <si>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</si>
  <si>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</si>
  <si>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</si>
  <si>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</si>
  <si>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</si>
  <si>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</si>
  <si>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</si>
  <si>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</si>
  <si>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</si>
  <si>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</si>
  <si>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</si>
  <si>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</si>
  <si>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</si>
  <si>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</si>
  <si>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</si>
  <si>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</si>
  <si>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</si>
  <si>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</si>
  <si>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</si>
  <si>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</si>
  <si>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</si>
  <si>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</si>
  <si>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</si>
  <si>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</si>
  <si>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</si>
  <si>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</si>
  <si>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</si>
  <si>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</si>
  <si>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</si>
  <si>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</si>
  <si>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</si>
  <si>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</si>
  <si>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</si>
  <si>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</si>
  <si>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</si>
  <si>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</si>
  <si>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</si>
  <si>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</si>
  <si>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</si>
  <si>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</si>
  <si>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</si>
  <si>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</si>
  <si>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</si>
  <si>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</si>
  <si>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</si>
  <si>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</si>
  <si>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</si>
  <si>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</si>
  <si>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</si>
  <si>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</si>
  <si>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</si>
  <si>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</si>
  <si>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</si>
  <si>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</si>
  <si>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</si>
  <si>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</si>
  <si>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</si>
  <si>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</si>
  <si>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</si>
  <si>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</si>
  <si>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</si>
  <si>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</si>
  <si>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</si>
  <si>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</si>
  <si>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</si>
  <si>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</si>
  <si>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</si>
  <si>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</si>
  <si>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</si>
  <si>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</si>
  <si>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</si>
  <si>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</si>
  <si>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</si>
  <si>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</si>
  <si>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</si>
  <si>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</si>
  <si>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</si>
  <si>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</si>
  <si>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</si>
  <si>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</si>
  <si>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</si>
  <si>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</si>
  <si>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</si>
  <si>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</si>
  <si>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</si>
  <si>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</si>
  <si>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</si>
  <si>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</si>
  <si>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</si>
  <si>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</si>
  <si>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</si>
  <si>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</si>
  <si>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</si>
  <si>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</si>
  <si>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</si>
  <si>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</si>
  <si>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</si>
  <si>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</si>
  <si>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</si>
  <si>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</si>
  <si>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</si>
  <si>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</si>
  <si>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</si>
  <si>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</si>
  <si>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</si>
  <si>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</si>
  <si>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</si>
  <si>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</si>
  <si>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</si>
  <si>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</si>
  <si>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</si>
  <si>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</si>
  <si>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</si>
  <si>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</si>
  <si>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</si>
  <si>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</si>
  <si>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</si>
  <si>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</si>
  <si>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</si>
  <si>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</si>
  <si>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</si>
  <si>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</si>
  <si>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</si>
  <si>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</si>
  <si>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</si>
  <si>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</si>
  <si>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</si>
  <si>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</si>
  <si>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</si>
  <si>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</si>
  <si>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</si>
  <si>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</si>
  <si>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</si>
  <si>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</si>
  <si>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</si>
  <si>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</si>
  <si>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</si>
  <si>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</si>
  <si>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</si>
  <si>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</si>
  <si>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</si>
  <si>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</si>
  <si>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</si>
  <si>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</si>
  <si>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</si>
  <si>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</si>
  <si>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</si>
  <si>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</si>
  <si>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</si>
  <si>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</si>
  <si>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</si>
  <si>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</si>
  <si>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</si>
  <si>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</si>
  <si>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</si>
  <si>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</si>
  <si>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</si>
  <si>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</si>
  <si>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</si>
  <si>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</si>
  <si>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</si>
  <si>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</si>
  <si>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</si>
  <si>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</si>
  <si>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</si>
  <si>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</si>
  <si>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</si>
  <si>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</si>
  <si>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</si>
  <si>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</si>
  <si>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</si>
  <si>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</si>
  <si>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</si>
  <si>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</si>
  <si>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</si>
  <si>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</si>
  <si>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</si>
  <si>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</si>
  <si>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</si>
  <si>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</si>
  <si>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</si>
  <si>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</si>
  <si>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</si>
  <si>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</si>
  <si>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</si>
  <si>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</si>
  <si>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</si>
  <si>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</si>
  <si>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</si>
  <si>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</si>
  <si>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</si>
  <si>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</si>
  <si>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</si>
  <si>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</si>
  <si>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</si>
  <si>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</si>
  <si>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</si>
  <si>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</si>
  <si>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</si>
  <si>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</si>
  <si>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</si>
  <si>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</si>
  <si>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</si>
  <si>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</si>
  <si>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</si>
  <si>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</si>
  <si>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</si>
  <si>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</si>
  <si>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</si>
  <si>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</si>
  <si>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</si>
  <si>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</si>
  <si>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</si>
  <si>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</si>
  <si>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</si>
  <si>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</si>
  <si>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</si>
  <si>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</si>
  <si>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</si>
  <si>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</si>
  <si>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</si>
  <si>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</si>
  <si>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</si>
  <si>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</si>
  <si>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</si>
  <si>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</si>
  <si>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</si>
  <si>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</si>
  <si>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</si>
  <si>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</si>
  <si>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</si>
  <si>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</si>
  <si>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</si>
  <si>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</si>
  <si>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</si>
  <si>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</si>
  <si>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</si>
  <si>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</si>
  <si>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</si>
  <si>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</si>
  <si>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</si>
  <si>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</si>
  <si>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</si>
  <si>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</si>
  <si>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</si>
  <si>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</si>
  <si>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</si>
  <si>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</si>
  <si>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</si>
  <si>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</si>
  <si>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</si>
  <si>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</si>
  <si>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</si>
  <si>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</si>
  <si>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</si>
  <si>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</si>
  <si>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</si>
  <si>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</si>
  <si>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</si>
  <si>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</si>
  <si>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</si>
  <si>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</si>
  <si>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</si>
  <si>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</si>
  <si>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</si>
  <si>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</si>
  <si>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</si>
  <si>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</si>
  <si>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</si>
  <si>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</si>
  <si>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</si>
  <si>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</si>
  <si>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</si>
  <si>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</si>
  <si>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</si>
  <si>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</si>
  <si>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</si>
  <si>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</si>
  <si>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</si>
  <si>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</si>
  <si>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</si>
  <si>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</si>
  <si>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</si>
  <si>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</si>
  <si>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</si>
  <si>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</si>
  <si>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</si>
  <si>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</si>
  <si>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</si>
  <si>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</si>
  <si>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</si>
  <si>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</si>
  <si>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</si>
  <si>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</si>
  <si>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</si>
  <si>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</si>
  <si>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</si>
  <si>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</si>
  <si>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</si>
  <si>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</si>
  <si>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</si>
  <si>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</si>
  <si>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</si>
  <si>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</si>
  <si>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</si>
  <si>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</si>
  <si>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</si>
  <si>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</si>
  <si>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</si>
  <si>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</si>
  <si>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</si>
  <si>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</si>
  <si>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</si>
  <si>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</si>
  <si>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</si>
  <si>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</si>
  <si>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</si>
  <si>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</si>
  <si>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</si>
  <si>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</si>
  <si>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</si>
  <si>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</si>
  <si>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</si>
  <si>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</si>
  <si>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</si>
  <si>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</si>
  <si>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</si>
  <si>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</si>
  <si>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</si>
  <si>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</si>
  <si>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</si>
  <si>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</si>
  <si>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</si>
  <si>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</si>
  <si>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</si>
  <si>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</si>
  <si>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</si>
  <si>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</si>
  <si>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</si>
  <si>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</si>
  <si>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</si>
  <si>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</si>
  <si>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</si>
  <si>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</si>
  <si>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</si>
  <si>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</si>
  <si>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</si>
  <si>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</si>
  <si>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</si>
  <si>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</si>
  <si>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</si>
  <si>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</si>
  <si>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</si>
  <si>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</si>
  <si>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</si>
  <si>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</si>
  <si>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</si>
  <si>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</si>
  <si>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</si>
  <si>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</si>
  <si>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</si>
  <si>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</si>
  <si>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</si>
  <si>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</si>
  <si>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</si>
  <si>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</si>
  <si>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</si>
  <si>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</si>
  <si>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</si>
  <si>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</si>
  <si>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</si>
  <si>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</si>
  <si>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</si>
  <si>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</si>
  <si>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</si>
  <si>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</si>
  <si>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</si>
  <si>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</si>
  <si>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</si>
  <si>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</si>
  <si>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</si>
  <si>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</si>
  <si>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</si>
  <si>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</si>
  <si>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</si>
  <si>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</si>
  <si>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</si>
  <si>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</si>
  <si>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</si>
  <si>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</si>
  <si>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</si>
  <si>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</si>
  <si>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</si>
  <si>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</si>
  <si>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</si>
  <si>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</si>
  <si>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</si>
  <si>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</si>
  <si>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</si>
  <si>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</si>
  <si>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</si>
  <si>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</si>
  <si>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</si>
  <si>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</si>
  <si>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</si>
  <si>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</si>
  <si>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</si>
  <si>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</si>
  <si>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</si>
  <si>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</si>
  <si>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</si>
  <si>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</si>
  <si>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</si>
  <si>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</si>
  <si>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</si>
  <si>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</si>
  <si>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</si>
  <si>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</si>
  <si>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</si>
  <si>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</si>
  <si>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</si>
  <si>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</si>
  <si>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</si>
  <si>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</si>
  <si>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</si>
  <si>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</si>
  <si>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</si>
  <si>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</si>
  <si>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</si>
  <si>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</si>
  <si>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</si>
  <si>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</si>
  <si>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</si>
  <si>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</si>
  <si>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</si>
  <si>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</si>
  <si>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</si>
  <si>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</si>
  <si>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</si>
  <si>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</si>
  <si>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</si>
  <si>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</si>
  <si>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</si>
  <si>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</si>
  <si>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</si>
  <si>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</si>
  <si>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</si>
  <si>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</si>
  <si>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</si>
  <si>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</si>
  <si>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</si>
  <si>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</si>
  <si>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</si>
  <si>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</si>
  <si>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</si>
  <si>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</si>
  <si>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</si>
  <si>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</si>
  <si>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</si>
  <si>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</si>
  <si>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</si>
  <si>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</si>
  <si>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</si>
  <si>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</si>
  <si>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</si>
  <si>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</si>
  <si>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</si>
  <si>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</si>
  <si>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</si>
  <si>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</si>
  <si>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</si>
  <si>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</si>
  <si>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</si>
  <si>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</si>
  <si>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</si>
  <si>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</si>
  <si>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</si>
  <si>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</si>
  <si>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</si>
  <si>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</si>
  <si>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</si>
  <si>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</si>
  <si>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</si>
  <si>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</si>
  <si>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</si>
  <si>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</si>
  <si>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</si>
  <si>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</si>
  <si>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</si>
  <si>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</si>
  <si>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</si>
  <si>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</si>
  <si>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</si>
  <si>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</si>
  <si>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</si>
  <si>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</si>
  <si>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</si>
  <si>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</si>
  <si>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</si>
  <si>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</si>
  <si>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</si>
  <si>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</si>
  <si>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</si>
  <si>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</si>
  <si>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</si>
  <si>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</si>
  <si>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</si>
  <si>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</si>
  <si>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</si>
  <si>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</si>
  <si>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</si>
  <si>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</si>
  <si>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</si>
  <si>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</si>
  <si>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</si>
  <si>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</si>
  <si>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</si>
  <si>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</si>
  <si>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</si>
  <si>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</si>
  <si>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</si>
  <si>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</si>
  <si>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</si>
  <si>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</si>
  <si>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</si>
  <si>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</si>
  <si>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</si>
  <si>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</si>
  <si>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</si>
  <si>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</si>
  <si>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</si>
  <si>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</si>
  <si>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</si>
  <si>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</si>
  <si>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</si>
  <si>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</si>
  <si>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</si>
  <si>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</si>
  <si>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</si>
  <si>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</si>
  <si>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</si>
  <si>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</si>
  <si>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</si>
  <si>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</si>
  <si>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</si>
  <si>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</si>
  <si>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</si>
  <si>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</si>
  <si>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</si>
  <si>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</si>
  <si>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</si>
  <si>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</si>
  <si>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</si>
  <si>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</si>
  <si>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</si>
  <si>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</si>
  <si>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</si>
  <si>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</si>
  <si>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</si>
  <si>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</si>
  <si>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</si>
  <si>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</si>
  <si>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</si>
  <si>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</si>
  <si>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</si>
  <si>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</si>
  <si>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</si>
  <si>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</si>
  <si>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</si>
  <si>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</si>
  <si>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</si>
  <si>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</si>
  <si>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</si>
  <si>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</si>
  <si>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</si>
  <si>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</si>
  <si>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</si>
  <si>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</si>
  <si>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</si>
  <si>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</si>
  <si>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</si>
  <si>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</si>
  <si>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</si>
  <si>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</si>
  <si>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</si>
  <si>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</si>
  <si>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</si>
  <si>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</si>
  <si>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</si>
  <si>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</si>
  <si>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</si>
  <si>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</si>
  <si>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</si>
  <si>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</si>
  <si>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</si>
  <si>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</si>
  <si>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</si>
  <si>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</si>
  <si>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</si>
  <si>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</si>
  <si>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</si>
  <si>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</si>
  <si>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</si>
  <si>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</si>
  <si>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</si>
  <si>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</si>
  <si>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</si>
  <si>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</si>
  <si>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</si>
  <si>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</si>
  <si>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</si>
  <si>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</si>
  <si>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</si>
  <si>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</si>
  <si>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</si>
  <si>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</si>
  <si>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</si>
  <si>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</si>
  <si>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</si>
  <si>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</si>
  <si>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</si>
  <si>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</si>
  <si>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</si>
  <si>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</si>
  <si>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</si>
  <si>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</si>
  <si>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</si>
  <si>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</si>
  <si>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</si>
  <si>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</si>
  <si>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</si>
  <si>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</si>
  <si>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</si>
  <si>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</si>
  <si>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</si>
  <si>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</si>
  <si>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</si>
  <si>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</si>
  <si>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</si>
  <si>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</si>
  <si>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</si>
  <si>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</si>
  <si>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</si>
  <si>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</si>
  <si>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</si>
  <si>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</si>
  <si>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</si>
  <si>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</si>
  <si>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</si>
  <si>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</si>
  <si>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</si>
  <si>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</si>
  <si>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</si>
  <si>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</si>
  <si>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</si>
  <si>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</si>
  <si>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</si>
  <si>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</si>
  <si>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</si>
  <si>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</si>
  <si>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</si>
  <si>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</si>
  <si>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</si>
  <si>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</si>
  <si>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</si>
  <si>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</si>
  <si>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</si>
  <si>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</si>
  <si>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</si>
  <si>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</si>
  <si>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</si>
  <si>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</si>
  <si>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</si>
  <si>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</si>
  <si>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</si>
  <si>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</si>
  <si>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</si>
  <si>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</si>
  <si>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</si>
  <si>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</si>
  <si>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</si>
  <si>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</si>
  <si>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</si>
  <si>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</si>
  <si>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</si>
  <si>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</si>
  <si>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</si>
  <si>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</si>
  <si>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</si>
  <si>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</si>
  <si>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</si>
  <si>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</si>
  <si>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</si>
  <si>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</si>
  <si>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</si>
  <si>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</si>
  <si>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</si>
  <si>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</si>
  <si>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</si>
  <si>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</si>
  <si>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</si>
  <si>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</si>
  <si>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</si>
  <si>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</si>
  <si>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</si>
  <si>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</si>
  <si>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</si>
  <si>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</si>
  <si>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</si>
  <si>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</si>
  <si>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</si>
  <si>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</si>
  <si>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</si>
  <si>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</si>
  <si>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</si>
  <si>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</si>
  <si>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</si>
  <si>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</si>
  <si>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</si>
  <si>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</si>
  <si>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</si>
  <si>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</si>
  <si>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</si>
  <si>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</si>
  <si>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</si>
  <si>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</si>
  <si>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</si>
  <si>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</si>
  <si>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</si>
  <si>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</si>
  <si>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</si>
  <si>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</si>
  <si>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</si>
  <si>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</si>
  <si>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</si>
  <si>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</si>
  <si>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</si>
  <si>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</si>
  <si>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</si>
  <si>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</si>
  <si>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</si>
  <si>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</si>
  <si>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</si>
  <si>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</si>
  <si>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</si>
  <si>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</si>
  <si>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</si>
  <si>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</si>
  <si>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</si>
  <si>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</si>
  <si>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</si>
  <si>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</si>
  <si>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</si>
  <si>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</si>
  <si>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</si>
  <si>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</si>
  <si>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</si>
  <si>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</si>
  <si>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</si>
  <si>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</si>
  <si>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</si>
  <si>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</si>
  <si>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</si>
  <si>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</si>
  <si>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</si>
  <si>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</si>
  <si>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</si>
  <si>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</si>
  <si>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</si>
  <si>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</si>
  <si>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</si>
  <si>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</si>
  <si>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</si>
  <si>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</si>
  <si>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</si>
  <si>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</si>
  <si>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</si>
  <si>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</si>
  <si>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</si>
  <si>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</si>
  <si>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</si>
  <si>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</si>
  <si>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</si>
  <si>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</si>
  <si>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</si>
  <si>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</si>
  <si>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</si>
  <si>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</si>
  <si>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</si>
  <si>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</si>
  <si>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</si>
  <si>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</si>
  <si>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</si>
  <si>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</si>
  <si>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</si>
  <si>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</si>
  <si>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</si>
  <si>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</si>
  <si>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</si>
  <si>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</si>
  <si>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</si>
  <si>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</si>
  <si>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</si>
  <si>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</si>
  <si>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</si>
  <si>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</si>
  <si>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</si>
  <si>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</si>
  <si>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</si>
  <si>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</si>
  <si>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</si>
  <si>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</si>
  <si>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</si>
  <si>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</si>
  <si>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</si>
  <si>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</si>
  <si>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</si>
  <si>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</si>
  <si>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</si>
  <si>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</si>
  <si>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</si>
  <si>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</si>
  <si>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</si>
  <si>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</si>
  <si>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</si>
  <si>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</si>
  <si>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</si>
  <si>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</si>
  <si>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</si>
  <si>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</si>
  <si>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</si>
  <si>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</si>
  <si>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</si>
  <si>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</si>
  <si>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</si>
  <si>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</si>
  <si>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</si>
  <si>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</si>
  <si>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</si>
  <si>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</si>
  <si>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</si>
  <si>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</si>
  <si>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</si>
  <si>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</si>
  <si>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</si>
  <si>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</si>
  <si>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</si>
  <si>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</si>
  <si>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</si>
  <si>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</si>
  <si>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</si>
  <si>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</si>
  <si>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</si>
  <si>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</si>
  <si>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</si>
  <si>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</si>
  <si>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</si>
  <si>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</si>
  <si>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</si>
  <si>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</si>
  <si>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</si>
  <si>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</si>
  <si>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</si>
  <si>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</si>
  <si>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</si>
  <si>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</si>
  <si>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</si>
  <si>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</si>
  <si>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</si>
  <si>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</si>
  <si>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</si>
  <si>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</si>
  <si>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</si>
  <si>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</si>
  <si>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</si>
  <si>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</si>
  <si>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</si>
  <si>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</si>
  <si>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</si>
  <si>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</si>
  <si>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</si>
  <si>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</si>
  <si>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</si>
  <si>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</si>
  <si>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</si>
  <si>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</si>
  <si>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</si>
  <si>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</si>
  <si>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</si>
  <si>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</si>
  <si>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</si>
  <si>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</si>
  <si>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</si>
  <si>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</si>
  <si>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</si>
  <si>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</si>
  <si>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</si>
  <si>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</si>
  <si>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</si>
  <si>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</si>
  <si>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</si>
  <si>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</si>
  <si>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</si>
  <si>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</si>
  <si>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</si>
  <si>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</si>
  <si>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</si>
  <si>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</si>
  <si>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</si>
  <si>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</si>
  <si>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</si>
  <si>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</si>
  <si>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</si>
  <si>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</si>
  <si>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</si>
  <si>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</si>
  <si>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</si>
  <si>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</si>
  <si>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</si>
  <si>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</si>
  <si>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</si>
  <si>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</si>
  <si>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</si>
  <si>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</si>
  <si>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</si>
  <si>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</si>
  <si>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</si>
  <si>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</si>
  <si>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</si>
  <si>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</si>
  <si>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</si>
  <si>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</si>
  <si>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</si>
  <si>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</si>
  <si>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</si>
  <si>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</si>
  <si>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</si>
  <si>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</si>
  <si>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</si>
  <si>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</si>
  <si>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</si>
  <si>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</si>
  <si>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</si>
  <si>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</si>
  <si>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</si>
  <si>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</si>
  <si>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</si>
  <si>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</si>
  <si>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</si>
  <si>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</si>
  <si>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</si>
  <si>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</si>
  <si>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</si>
  <si>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</si>
  <si>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</si>
  <si>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</si>
  <si>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</si>
  <si>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</si>
  <si>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</si>
  <si>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</si>
  <si>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</si>
  <si>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</si>
  <si>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</si>
  <si>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</si>
  <si>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</si>
  <si>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</si>
  <si>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</si>
  <si>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</si>
  <si>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</si>
  <si>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</si>
  <si>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</si>
  <si>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</si>
  <si>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</si>
  <si>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</si>
  <si>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</si>
  <si>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</si>
  <si>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</si>
  <si>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</si>
  <si>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</si>
  <si>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</si>
  <si>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</si>
  <si>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</si>
  <si>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</si>
  <si>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</si>
  <si>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</si>
  <si>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</si>
  <si>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</si>
  <si>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</si>
  <si>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</si>
  <si>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</si>
  <si>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</si>
  <si>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</si>
  <si>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</si>
  <si>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</si>
  <si>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</si>
  <si>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</si>
  <si>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</si>
  <si>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</si>
  <si>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</si>
  <si>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</si>
  <si>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</si>
  <si>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</si>
  <si>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</si>
  <si>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</si>
  <si>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</si>
  <si>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</si>
  <si>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</si>
  <si>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</si>
  <si>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</si>
  <si>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</si>
  <si>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</si>
  <si>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</si>
  <si>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</si>
  <si>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</si>
  <si>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</si>
  <si>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</si>
  <si>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</si>
  <si>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</si>
  <si>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</si>
  <si>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</si>
  <si>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</si>
  <si>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</si>
  <si>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</si>
  <si>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</si>
  <si>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</si>
  <si>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</si>
  <si>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</si>
  <si>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</si>
  <si>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</si>
  <si>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</si>
  <si>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</si>
  <si>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</si>
  <si>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</si>
  <si>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</si>
  <si>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</si>
  <si>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</si>
  <si>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</si>
  <si>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</si>
  <si>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</si>
  <si>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</si>
  <si>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</si>
  <si>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</si>
  <si>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</si>
  <si>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</si>
  <si>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</si>
  <si>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</si>
  <si>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</si>
  <si>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</si>
  <si>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</si>
  <si>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</si>
  <si>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</si>
  <si>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</si>
  <si>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</si>
  <si>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</si>
  <si>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</si>
  <si>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</si>
  <si>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</si>
  <si>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</si>
  <si>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</si>
  <si>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</si>
  <si>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</si>
  <si>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</si>
  <si>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</si>
  <si>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</si>
  <si>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</si>
  <si>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</si>
  <si>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</si>
  <si>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</si>
  <si>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</si>
  <si>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</si>
  <si>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</si>
  <si>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</si>
  <si>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</si>
  <si>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</si>
  <si>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</si>
  <si>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</si>
  <si>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</si>
  <si>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</si>
  <si>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</si>
  <si>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</si>
  <si>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</si>
  <si>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</si>
  <si>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</si>
  <si>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</si>
  <si>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</si>
  <si>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</si>
  <si>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</si>
  <si>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</si>
  <si>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</si>
  <si>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</si>
  <si>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</si>
  <si>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</si>
  <si>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</si>
  <si>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</si>
  <si>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</si>
  <si>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</si>
  <si>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</si>
  <si>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</si>
  <si>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</si>
  <si>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</si>
  <si>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</si>
  <si>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</si>
  <si>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</si>
  <si>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</si>
  <si>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</si>
  <si>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</si>
  <si>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</si>
  <si>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</si>
  <si>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</si>
  <si>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</si>
  <si>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</si>
  <si>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</si>
  <si>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</si>
  <si>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</si>
  <si>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</si>
  <si>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</si>
  <si>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</si>
  <si>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</si>
  <si>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</si>
  <si>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</si>
  <si>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</si>
  <si>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</si>
  <si>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</si>
  <si>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</si>
  <si>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</si>
  <si>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</si>
  <si>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</si>
  <si>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</si>
  <si>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</si>
  <si>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</si>
  <si>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</si>
  <si>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</si>
  <si>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</si>
  <si>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</si>
  <si>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</si>
  <si>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</si>
  <si>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</si>
  <si>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</si>
  <si>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</si>
  <si>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</si>
  <si>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</si>
  <si>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</si>
  <si>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</si>
  <si>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</si>
  <si>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</si>
  <si>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</si>
  <si>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</si>
  <si>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</si>
  <si>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</si>
  <si>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</si>
  <si>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</si>
  <si>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</si>
  <si>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</si>
  <si>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</si>
  <si>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</si>
  <si>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</si>
  <si>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</si>
  <si>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</si>
  <si>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</si>
  <si>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</si>
  <si>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</si>
  <si>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</si>
  <si>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</si>
  <si>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</si>
  <si>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</si>
  <si>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</si>
  <si>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</si>
  <si>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</si>
  <si>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</si>
  <si>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</si>
  <si>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</si>
  <si>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</si>
  <si>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</si>
  <si>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</si>
  <si>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</si>
  <si>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</si>
  <si>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</si>
  <si>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</si>
  <si>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</si>
  <si>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</si>
  <si>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</si>
  <si>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</si>
  <si>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</si>
  <si>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</si>
  <si>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</si>
  <si>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</si>
  <si>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</si>
  <si>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</si>
  <si>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</si>
  <si>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</si>
  <si>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</si>
  <si>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</si>
  <si>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</si>
  <si>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</si>
  <si>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</si>
  <si>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</si>
  <si>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</si>
  <si>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</si>
  <si>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</si>
  <si>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</si>
  <si>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</si>
  <si>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</si>
  <si>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</si>
  <si>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</si>
  <si>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</si>
  <si>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</si>
  <si>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</si>
  <si>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</si>
  <si>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</si>
  <si>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</si>
  <si>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</si>
  <si>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</si>
  <si>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</si>
  <si>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</si>
  <si>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</si>
  <si>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</si>
  <si>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</si>
  <si>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</si>
  <si>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</si>
  <si>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</si>
  <si>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</si>
  <si>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</si>
  <si>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</si>
  <si>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</si>
  <si>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</si>
  <si>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</si>
  <si>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</si>
  <si>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</si>
  <si>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</si>
  <si>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</si>
  <si>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</si>
  <si>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</si>
  <si>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</si>
  <si>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</si>
  <si>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</si>
  <si>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</si>
  <si>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</si>
  <si>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</si>
  <si>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</si>
  <si>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</si>
  <si>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</si>
  <si>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</si>
  <si>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</si>
  <si>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</si>
  <si>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</si>
  <si>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</si>
  <si>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</si>
  <si>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</si>
  <si>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</si>
  <si>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</si>
  <si>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</si>
  <si>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</si>
  <si>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</si>
  <si>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</si>
  <si>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</si>
  <si>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</si>
  <si>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</si>
  <si>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</si>
  <si>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</si>
  <si>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</si>
  <si>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</si>
  <si>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</si>
  <si>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</si>
  <si>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</si>
  <si>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</si>
  <si>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</si>
  <si>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</si>
  <si>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</si>
  <si>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</si>
  <si>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</si>
  <si>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</si>
  <si>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</si>
  <si>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</si>
  <si>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</si>
  <si>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</si>
  <si>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</si>
  <si>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</si>
  <si>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</si>
  <si>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</si>
  <si>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</si>
  <si>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</si>
  <si>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</si>
  <si>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</si>
  <si>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</si>
  <si>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</si>
  <si>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</si>
  <si>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</si>
  <si>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</si>
  <si>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</si>
  <si>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</si>
  <si>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</si>
  <si>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</si>
  <si>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</si>
  <si>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</si>
  <si>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</si>
  <si>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</si>
  <si>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</si>
  <si>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</si>
  <si>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</si>
  <si>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</si>
  <si>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</si>
  <si>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</si>
  <si>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</si>
  <si>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</si>
  <si>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</si>
  <si>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</si>
  <si>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</si>
  <si>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</si>
  <si>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</si>
  <si>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</si>
  <si>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</si>
  <si>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</si>
  <si>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</si>
  <si>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</si>
  <si>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</si>
  <si>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</si>
  <si>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</si>
  <si>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</si>
  <si>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</si>
  <si>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</si>
  <si>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</si>
  <si>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</si>
  <si>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</si>
  <si>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</si>
  <si>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</si>
  <si>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</si>
  <si>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</si>
  <si>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</si>
  <si>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</si>
  <si>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</si>
  <si>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</si>
  <si>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</si>
  <si>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</si>
  <si>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</si>
  <si>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</si>
  <si>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</si>
  <si>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</si>
  <si>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</si>
  <si>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</si>
  <si>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</si>
  <si>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</si>
  <si>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</si>
  <si>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</si>
  <si>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</si>
  <si>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</si>
  <si>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</si>
  <si>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</si>
  <si>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</si>
  <si>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</si>
  <si>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</si>
  <si>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</si>
  <si>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</si>
  <si>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</si>
  <si>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</si>
  <si>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</si>
  <si>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</si>
  <si>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</si>
  <si>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</si>
  <si>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</si>
  <si>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</si>
  <si>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</si>
  <si>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</si>
  <si>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</si>
  <si>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</si>
  <si>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</si>
  <si>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</si>
  <si>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</si>
  <si>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</si>
  <si>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</si>
  <si>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</si>
  <si>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</si>
  <si>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</si>
  <si>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</si>
  <si>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</si>
  <si>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</si>
  <si>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</si>
  <si>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</si>
  <si>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</si>
  <si>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</si>
  <si>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</si>
  <si>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</si>
  <si>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</si>
  <si>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</si>
  <si>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</si>
  <si>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</si>
  <si>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</si>
  <si>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</si>
  <si>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</si>
  <si>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</si>
  <si>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</si>
  <si>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</si>
  <si>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</si>
  <si>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</si>
  <si>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</si>
  <si>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</si>
  <si>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</si>
  <si>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</si>
  <si>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</si>
  <si>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</si>
  <si>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</si>
  <si>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</si>
  <si>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</si>
  <si>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</si>
  <si>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</si>
  <si>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</si>
  <si>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</si>
  <si>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</si>
  <si>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</si>
  <si>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</si>
  <si>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</si>
  <si>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</si>
  <si>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</si>
  <si>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</si>
  <si>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</si>
  <si>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</si>
  <si>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</si>
  <si>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</si>
  <si>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</si>
  <si>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</si>
  <si>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</si>
  <si>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</si>
  <si>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</si>
  <si>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</si>
  <si>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</si>
  <si>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</si>
  <si>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</si>
  <si>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</si>
  <si>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</si>
  <si>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</si>
  <si>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</si>
  <si>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</si>
  <si>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</si>
  <si>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</si>
  <si>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</si>
  <si>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</si>
  <si>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</si>
  <si>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</si>
  <si>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</si>
  <si>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</si>
  <si>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</si>
  <si>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</si>
  <si>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</si>
  <si>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</si>
  <si>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</si>
  <si>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</si>
  <si>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</si>
  <si>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</si>
  <si>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</si>
  <si>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</si>
  <si>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</si>
  <si>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</si>
  <si>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</si>
  <si>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</si>
  <si>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</si>
  <si>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</si>
  <si>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</si>
  <si>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</si>
  <si>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</si>
  <si>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</si>
  <si>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</si>
  <si>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</si>
  <si>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</si>
  <si>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</si>
  <si>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</si>
  <si>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</si>
  <si>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</si>
  <si>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</si>
  <si>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</si>
  <si>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</si>
  <si>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</si>
  <si>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</si>
  <si>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</si>
  <si>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</si>
  <si>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</si>
  <si>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</si>
  <si>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</si>
  <si>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</si>
  <si>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</si>
  <si>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</si>
  <si>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</si>
  <si>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</si>
  <si>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</si>
  <si>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</si>
  <si>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</si>
  <si>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</si>
  <si>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</si>
  <si>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</si>
  <si>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</si>
  <si>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</si>
  <si>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</si>
  <si>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</si>
  <si>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</si>
  <si>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</si>
  <si>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</si>
  <si>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</si>
  <si>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</si>
  <si>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</si>
  <si>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</si>
  <si>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</si>
  <si>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</si>
  <si>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</si>
  <si>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</si>
  <si>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</si>
  <si>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</si>
  <si>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</si>
  <si>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</si>
  <si>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</si>
  <si>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</si>
  <si>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</si>
  <si>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</si>
  <si>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</si>
  <si>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</si>
  <si>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</si>
  <si>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</si>
  <si>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</si>
  <si>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</si>
  <si>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</si>
  <si>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</si>
  <si>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</si>
  <si>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</si>
  <si>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</si>
  <si>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</si>
  <si>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</si>
  <si>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</si>
  <si>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</si>
  <si>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</si>
  <si>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</si>
  <si>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</si>
  <si>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</si>
  <si>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</si>
  <si>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</si>
  <si>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</si>
  <si>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</si>
  <si>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</si>
  <si>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</si>
  <si>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</si>
  <si>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</si>
  <si>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</si>
  <si>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</si>
  <si>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</si>
  <si>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</si>
  <si>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</si>
  <si>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</si>
  <si>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</si>
  <si>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</si>
  <si>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</si>
  <si>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</si>
  <si>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</si>
  <si>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</si>
  <si>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</si>
  <si>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</si>
  <si>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</si>
  <si>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</si>
  <si>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</si>
  <si>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</si>
  <si>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</si>
  <si>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</si>
  <si>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</si>
  <si>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</si>
  <si>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</si>
  <si>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</si>
  <si>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</si>
  <si>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</si>
  <si>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</si>
  <si>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</si>
  <si>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</si>
  <si>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</si>
  <si>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</si>
  <si>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</si>
  <si>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</si>
  <si>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</si>
  <si>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</si>
  <si>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</si>
  <si>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</si>
  <si>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</si>
  <si>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</si>
  <si>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</si>
  <si>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</si>
  <si>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</si>
  <si>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</si>
  <si>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</si>
  <si>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</si>
  <si>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</si>
  <si>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</si>
  <si>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</si>
  <si>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</si>
  <si>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</si>
  <si>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</si>
  <si>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</si>
  <si>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</si>
  <si>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</si>
  <si>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</si>
  <si>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</si>
  <si>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</si>
  <si>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</si>
  <si>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</si>
  <si>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</si>
  <si>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</si>
  <si>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</si>
  <si>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</si>
  <si>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</si>
  <si>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</si>
  <si>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</si>
  <si>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</si>
  <si>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</si>
  <si>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</si>
  <si>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</si>
  <si>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</si>
  <si>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</si>
  <si>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</si>
  <si>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</si>
  <si>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</si>
  <si>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</si>
  <si>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</si>
  <si>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</si>
  <si>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</si>
  <si>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</si>
  <si>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</si>
  <si>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</si>
  <si>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</si>
  <si>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</si>
  <si>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</si>
  <si>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</si>
  <si>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</si>
  <si>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</si>
  <si>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</si>
  <si>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</si>
  <si>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</si>
  <si>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</si>
  <si>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</si>
  <si>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</si>
  <si>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</si>
  <si>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</si>
  <si>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</si>
  <si>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</si>
  <si>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</si>
  <si>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</si>
  <si>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</si>
  <si>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</si>
  <si>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</si>
  <si>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</si>
  <si>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</si>
  <si>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</si>
  <si>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</si>
  <si>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</si>
  <si>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</si>
  <si>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</si>
  <si>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</si>
  <si>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</si>
  <si>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</si>
  <si>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</si>
  <si>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</si>
  <si>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</si>
  <si>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</si>
  <si>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</si>
  <si>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</si>
  <si>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</si>
  <si>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</si>
  <si>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</si>
  <si>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</si>
  <si>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</si>
  <si>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</si>
  <si>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</si>
  <si>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</si>
  <si>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</si>
  <si>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</si>
  <si>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</si>
  <si>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</si>
  <si>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</si>
  <si>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</si>
  <si>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</si>
  <si>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</si>
  <si>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</si>
  <si>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</si>
  <si>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</si>
  <si>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</si>
  <si>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</si>
  <si>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</si>
  <si>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</si>
  <si>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</si>
  <si>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</si>
  <si>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</si>
  <si>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</si>
  <si>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</si>
  <si>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</si>
  <si>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</si>
  <si>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</si>
  <si>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</si>
  <si>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</si>
  <si>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</si>
  <si>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</si>
  <si>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</si>
  <si>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</si>
  <si>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</si>
  <si>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</si>
  <si>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</si>
  <si>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</si>
  <si>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</si>
  <si>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</si>
  <si>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</si>
  <si>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</si>
  <si>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</si>
  <si>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</si>
  <si>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</si>
  <si>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</si>
  <si>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</si>
  <si>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</si>
  <si>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</si>
  <si>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</si>
  <si>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</si>
  <si>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</si>
  <si>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</si>
  <si>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</si>
  <si>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</si>
  <si>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</si>
  <si>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</si>
  <si>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</si>
  <si>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</si>
  <si>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</si>
  <si>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</si>
  <si>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</si>
  <si>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</si>
  <si>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</si>
  <si>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</si>
  <si>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</si>
  <si>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</si>
  <si>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</si>
  <si>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</si>
  <si>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</si>
  <si>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</si>
  <si>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</si>
  <si>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</si>
  <si>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</si>
  <si>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</si>
  <si>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</si>
  <si>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</si>
  <si>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</si>
  <si>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</si>
  <si>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</si>
  <si>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</si>
  <si>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</si>
  <si>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</si>
  <si>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</si>
  <si>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</si>
  <si>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</si>
  <si>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</si>
  <si>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</si>
  <si>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</si>
  <si>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</si>
  <si>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</si>
  <si>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</si>
  <si>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</si>
  <si>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</si>
  <si>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</si>
  <si>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</si>
  <si>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</si>
  <si>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</si>
  <si>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</si>
  <si>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</si>
  <si>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</si>
  <si>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</si>
  <si>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</si>
  <si>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</si>
  <si>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</si>
  <si>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</si>
  <si>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</si>
  <si>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</si>
  <si>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</si>
  <si>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</si>
  <si>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</si>
  <si>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</si>
  <si>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</si>
  <si>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</si>
  <si>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</si>
  <si>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</si>
  <si>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</si>
  <si>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</si>
  <si>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</si>
  <si>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</si>
  <si>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</si>
  <si>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</si>
  <si>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</si>
  <si>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</si>
  <si>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</si>
  <si>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</si>
  <si>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</si>
  <si>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</si>
  <si>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</si>
  <si>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</si>
  <si>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</si>
  <si>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</si>
  <si>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</si>
  <si>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</si>
  <si>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</si>
  <si>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</si>
  <si>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</si>
  <si>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</si>
  <si>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</si>
  <si>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</si>
  <si>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</si>
  <si>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</si>
  <si>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</si>
  <si>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</si>
  <si>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</si>
  <si>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</si>
  <si>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</si>
  <si>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</si>
  <si>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</si>
  <si>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</si>
  <si>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</si>
  <si>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</si>
  <si>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</si>
  <si>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</si>
  <si>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</si>
  <si>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</si>
  <si>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</si>
  <si>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</si>
  <si>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</si>
  <si>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</si>
  <si>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</si>
  <si>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</si>
  <si>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</si>
  <si>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</si>
  <si>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</si>
  <si>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</si>
  <si>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</si>
  <si>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</si>
  <si>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</si>
  <si>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</si>
  <si>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</si>
  <si>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</si>
  <si>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</si>
  <si>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</si>
  <si>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</si>
  <si>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</si>
  <si>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</si>
  <si>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</si>
  <si>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</si>
  <si>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</si>
  <si>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</si>
  <si>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</si>
  <si>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</si>
  <si>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</si>
  <si>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</si>
  <si>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</si>
  <si>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</si>
  <si>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</si>
  <si>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</si>
  <si>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</si>
  <si>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</si>
  <si>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</si>
  <si>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</si>
  <si>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</si>
  <si>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</si>
  <si>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</si>
  <si>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</si>
  <si>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</si>
  <si>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</si>
  <si>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</si>
  <si>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</si>
  <si>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</si>
  <si>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</si>
  <si>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</si>
  <si>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</si>
  <si>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</si>
  <si>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</si>
  <si>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</si>
  <si>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</si>
  <si>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</si>
  <si>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</si>
  <si>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</si>
  <si>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</si>
  <si>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</si>
  <si>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</si>
  <si>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</si>
  <si>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</si>
  <si>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</si>
  <si>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</si>
  <si>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</si>
  <si>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</si>
  <si>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</si>
  <si>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</si>
  <si>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</si>
  <si>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</si>
  <si>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</si>
  <si>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</si>
  <si>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</si>
  <si>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</si>
  <si>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</si>
  <si>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</si>
  <si>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</si>
  <si>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</si>
  <si>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</si>
  <si>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</si>
  <si>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</si>
  <si>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</si>
  <si>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</si>
  <si>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</si>
  <si>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</si>
  <si>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</si>
  <si>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</si>
  <si>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</si>
  <si>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</si>
  <si>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</si>
  <si>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</si>
  <si>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</si>
  <si>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</si>
  <si>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</si>
  <si>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</si>
  <si>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</si>
  <si>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</si>
  <si>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</si>
  <si>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</si>
  <si>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</si>
  <si>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</si>
  <si>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</si>
  <si>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</si>
  <si>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</si>
  <si>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</si>
  <si>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</si>
  <si>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</si>
  <si>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</si>
  <si>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</si>
  <si>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</si>
  <si>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</si>
  <si>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</si>
  <si>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</si>
  <si>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</si>
  <si>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</si>
  <si>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</si>
  <si>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</si>
  <si>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</si>
  <si>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</si>
  <si>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</si>
  <si>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</si>
  <si>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</si>
  <si>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</si>
  <si>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</si>
  <si>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</si>
  <si>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</si>
  <si>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</si>
  <si>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</si>
  <si>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</si>
  <si>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</si>
  <si>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</si>
  <si>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</si>
  <si>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</si>
  <si>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</si>
  <si>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</si>
  <si>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</si>
  <si>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</si>
  <si>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</si>
  <si>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</si>
  <si>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</si>
  <si>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</si>
  <si>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</si>
  <si>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</si>
  <si>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</si>
  <si>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</si>
  <si>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</si>
  <si>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</si>
  <si>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</si>
  <si>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</si>
  <si>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</si>
  <si>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</si>
  <si>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</si>
  <si>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</si>
  <si>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</si>
  <si>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</si>
  <si>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</si>
  <si>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</si>
  <si>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</si>
  <si>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</si>
  <si>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</si>
  <si>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</si>
  <si>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</si>
  <si>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</si>
  <si>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</si>
  <si>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</si>
  <si>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</si>
  <si>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</si>
  <si>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</si>
  <si>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</si>
  <si>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</si>
  <si>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</si>
  <si>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</si>
  <si>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</si>
  <si>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</si>
  <si>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</si>
  <si>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</si>
  <si>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</si>
  <si>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</si>
  <si>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</si>
  <si>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</si>
  <si>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</si>
  <si>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</si>
  <si>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</si>
  <si>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</si>
  <si>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</si>
  <si>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</si>
  <si>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</si>
  <si>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</si>
  <si>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</si>
  <si>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</si>
  <si>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</si>
  <si>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</si>
  <si>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</si>
  <si>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</si>
  <si>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</si>
  <si>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</si>
  <si>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</si>
  <si>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</si>
  <si>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</si>
  <si>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</si>
  <si>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</si>
  <si>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</si>
  <si>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</si>
  <si>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</si>
  <si>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</si>
  <si>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</si>
  <si>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</si>
  <si>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</si>
  <si>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</si>
  <si>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</si>
  <si>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</si>
  <si>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</si>
  <si>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</si>
  <si>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</si>
  <si>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</si>
  <si>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</si>
  <si>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</si>
  <si>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</si>
  <si>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</si>
  <si>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</si>
  <si>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</si>
  <si>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</si>
  <si>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</si>
  <si>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</si>
  <si>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</si>
  <si>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</si>
  <si>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</si>
  <si>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</si>
  <si>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</si>
  <si>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</si>
  <si>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</si>
  <si>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</si>
  <si>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</si>
  <si>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</si>
  <si>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</si>
  <si>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</si>
  <si>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</si>
  <si>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</si>
  <si>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</si>
  <si>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</si>
  <si>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</si>
  <si>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</si>
  <si>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</si>
  <si>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</si>
  <si>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</si>
  <si>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</si>
  <si>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</si>
  <si>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</si>
  <si>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</si>
  <si>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</si>
  <si>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</si>
  <si>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</si>
  <si>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</si>
  <si>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</si>
  <si>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</si>
  <si>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</si>
  <si>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</si>
  <si>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</si>
  <si>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</si>
  <si>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</si>
  <si>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</si>
  <si>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</si>
  <si>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</si>
  <si>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</si>
  <si>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</si>
  <si>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</si>
  <si>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</si>
  <si>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</si>
  <si>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</si>
  <si>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</si>
  <si>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</si>
  <si>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</si>
  <si>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</si>
  <si>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</si>
  <si>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</si>
  <si>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</si>
  <si>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</si>
  <si>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</si>
  <si>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</si>
  <si>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</si>
  <si>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</si>
  <si>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</si>
  <si>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</si>
  <si>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</si>
  <si>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</si>
  <si>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</si>
  <si>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</si>
  <si>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</si>
  <si>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</si>
  <si>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</si>
  <si>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</si>
  <si>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</si>
  <si>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</si>
  <si>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</si>
  <si>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</si>
  <si>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</si>
  <si>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</si>
  <si>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</si>
  <si>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</si>
  <si>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</si>
  <si>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</si>
  <si>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</si>
  <si>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</si>
  <si>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</si>
  <si>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</si>
  <si>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</si>
  <si>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</si>
  <si>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</si>
  <si>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</si>
  <si>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</si>
  <si>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</si>
  <si>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</si>
  <si>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</si>
  <si>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</si>
  <si>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</si>
  <si>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</si>
  <si>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</si>
  <si>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</si>
  <si>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</si>
  <si>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</si>
  <si>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</si>
  <si>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</si>
  <si>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</si>
  <si>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</si>
  <si>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</si>
  <si>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</si>
  <si>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</si>
  <si>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</si>
  <si>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</si>
  <si>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</si>
  <si>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</si>
  <si>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</si>
  <si>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</si>
  <si>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</si>
  <si>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</si>
  <si>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</si>
  <si>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</si>
  <si>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</si>
  <si>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</si>
  <si>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</si>
  <si>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</si>
  <si>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</si>
  <si>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</si>
  <si>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</si>
  <si>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</si>
  <si>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</si>
  <si>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</si>
  <si>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</si>
  <si>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</si>
  <si>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</si>
  <si>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</si>
  <si>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</si>
  <si>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</si>
  <si>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</si>
  <si>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</si>
  <si>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</si>
  <si>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</si>
  <si>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</si>
  <si>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</si>
  <si>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</si>
  <si>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</si>
  <si>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</si>
  <si>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</si>
  <si>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</si>
  <si>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</si>
  <si>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</si>
  <si>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</si>
  <si>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</si>
  <si>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</si>
  <si>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</si>
  <si>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</si>
  <si>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</si>
  <si>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</si>
  <si>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</si>
  <si>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</si>
  <si>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</si>
  <si>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</si>
  <si>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</si>
  <si>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</si>
  <si>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</si>
  <si>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</si>
  <si>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</si>
  <si>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</si>
  <si>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</si>
  <si>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</si>
  <si>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</si>
  <si>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</si>
  <si>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</si>
  <si>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</si>
  <si>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</si>
  <si>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</si>
  <si>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</si>
  <si>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</si>
  <si>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</si>
  <si>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</si>
  <si>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</si>
  <si>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</si>
  <si>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</si>
  <si>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</si>
  <si>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</si>
  <si>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</si>
  <si>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</si>
  <si>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</si>
  <si>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</si>
  <si>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</si>
  <si>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</si>
  <si>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</si>
  <si>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</si>
  <si>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</si>
  <si>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</si>
  <si>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</si>
  <si>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</si>
  <si>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</si>
  <si>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</si>
  <si>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</si>
  <si>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</si>
  <si>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</si>
  <si>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</si>
  <si>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</si>
  <si>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</si>
  <si>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</si>
  <si>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</si>
  <si>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</si>
  <si>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</si>
  <si>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</si>
  <si>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</si>
  <si>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</si>
  <si>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</si>
  <si>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</si>
  <si>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</si>
  <si>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</si>
  <si>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</si>
  <si>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</si>
  <si>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</si>
  <si>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</si>
  <si>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</si>
  <si>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</si>
  <si>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</si>
  <si>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</si>
  <si>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</si>
  <si>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</si>
  <si>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</si>
  <si>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</si>
  <si>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</si>
  <si>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</si>
  <si>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</si>
  <si>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</si>
  <si>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</si>
  <si>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</si>
  <si>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</si>
  <si>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</si>
  <si>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</si>
  <si>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</si>
  <si>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</si>
  <si>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</si>
  <si>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</si>
  <si>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</si>
  <si>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</si>
  <si>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</si>
  <si>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</si>
  <si>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</si>
  <si>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</si>
  <si>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</si>
  <si>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</si>
  <si>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</si>
  <si>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</si>
  <si>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</si>
  <si>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</si>
  <si>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</si>
  <si>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</si>
  <si>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</si>
  <si>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</si>
  <si>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</si>
  <si>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</si>
  <si>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</si>
  <si>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</si>
  <si>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</si>
  <si>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</si>
  <si>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</si>
  <si>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</si>
  <si>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</si>
  <si>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</si>
  <si>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</si>
  <si>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</si>
  <si>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</si>
  <si>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</si>
  <si>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</si>
  <si>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</si>
  <si>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</si>
  <si>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</si>
  <si>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</si>
  <si>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</si>
  <si>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</si>
  <si>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</si>
  <si>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</si>
  <si>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</si>
  <si>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</si>
  <si>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</si>
  <si>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</si>
  <si>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</si>
  <si>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</si>
  <si>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</si>
  <si>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</si>
  <si>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</si>
  <si>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</si>
  <si>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</si>
  <si>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</si>
  <si>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</si>
  <si>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</si>
  <si>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</si>
  <si>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</si>
  <si>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</si>
  <si>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</si>
  <si>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</si>
  <si>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</si>
  <si>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</si>
  <si>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</si>
  <si>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</si>
  <si>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</si>
  <si>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</si>
  <si>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</si>
  <si>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</si>
  <si>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</si>
  <si>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</si>
  <si>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</si>
  <si>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</si>
  <si>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</si>
  <si>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</si>
  <si>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</si>
  <si>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</si>
  <si>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</si>
  <si>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</si>
  <si>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</si>
  <si>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</si>
  <si>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</si>
  <si>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</si>
  <si>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</si>
  <si>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</si>
  <si>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</si>
  <si>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</si>
  <si>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</si>
  <si>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</si>
  <si>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</si>
  <si>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</si>
  <si>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</si>
  <si>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</si>
  <si>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</si>
  <si>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</si>
  <si>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</si>
  <si>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</si>
  <si>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</si>
  <si>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</si>
  <si>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</si>
  <si>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</si>
  <si>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</si>
  <si>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</si>
  <si>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</si>
  <si>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</si>
  <si>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</si>
  <si>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</si>
  <si>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</si>
  <si>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</si>
  <si>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</si>
  <si>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</si>
  <si>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</si>
  <si>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</si>
  <si>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</si>
  <si>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</si>
  <si>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</si>
  <si>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</si>
  <si>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</si>
  <si>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</si>
  <si>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</si>
  <si>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</si>
  <si>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</si>
  <si>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</si>
  <si>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</si>
  <si>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</si>
  <si>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</si>
  <si>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</si>
  <si>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</si>
  <si>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</si>
  <si>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</si>
  <si>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</si>
  <si>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</si>
  <si>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</si>
  <si>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</si>
  <si>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</si>
  <si>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</si>
  <si>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</si>
  <si>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</si>
  <si>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</si>
  <si>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</si>
  <si>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</si>
  <si>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</si>
  <si>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</si>
  <si>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</si>
  <si>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</si>
  <si>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</si>
  <si>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</si>
  <si>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</si>
  <si>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</si>
  <si>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</si>
  <si>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</si>
  <si>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</si>
  <si>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</si>
  <si>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</si>
  <si>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</si>
  <si>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</si>
  <si>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</si>
  <si>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</si>
  <si>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</si>
  <si>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</si>
  <si>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</si>
  <si>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</si>
  <si>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</si>
  <si>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</si>
  <si>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</si>
  <si>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</si>
  <si>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</si>
  <si>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</si>
  <si>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</si>
  <si>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</si>
  <si>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</si>
  <si>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</si>
  <si>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</si>
  <si>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</si>
  <si>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</si>
  <si>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</si>
  <si>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</si>
  <si>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</si>
  <si>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</si>
  <si>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</si>
  <si>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</si>
  <si>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</si>
  <si>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</si>
  <si>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</si>
  <si>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</si>
  <si>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</si>
  <si>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</si>
  <si>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</si>
  <si>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</si>
  <si>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</si>
  <si>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</si>
  <si>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</si>
  <si>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</si>
  <si>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</si>
  <si>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</si>
  <si>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</si>
  <si>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</si>
  <si>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</si>
  <si>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</si>
  <si>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</si>
  <si>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</si>
  <si>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</si>
  <si>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</si>
  <si>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</si>
  <si>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</si>
  <si>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</si>
  <si>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</si>
  <si>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</si>
  <si>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</si>
  <si>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</si>
  <si>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</si>
  <si>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</si>
  <si>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</si>
  <si>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</si>
  <si>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</si>
  <si>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</si>
  <si>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</si>
  <si>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</si>
  <si>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</si>
  <si>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</si>
  <si>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</si>
  <si>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</si>
  <si>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</si>
  <si>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</si>
  <si>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</si>
  <si>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</si>
  <si>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</si>
  <si>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</si>
  <si>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</si>
  <si>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</si>
  <si>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</si>
  <si>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</si>
  <si>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</si>
  <si>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</si>
  <si>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</si>
  <si>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</si>
  <si>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</si>
  <si>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</si>
  <si>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</si>
  <si>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</si>
  <si>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</si>
  <si>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</si>
  <si>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</si>
  <si>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</si>
  <si>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</si>
  <si>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</si>
  <si>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</si>
  <si>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</si>
  <si>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</si>
  <si>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</si>
  <si>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</si>
  <si>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</si>
  <si>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</si>
  <si>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</si>
  <si>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</si>
  <si>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</si>
  <si>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</si>
  <si>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</si>
  <si>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</si>
  <si>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</si>
  <si>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</si>
  <si>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</si>
  <si>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</si>
  <si>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</si>
  <si>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</si>
  <si>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</si>
  <si>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</si>
  <si>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</si>
  <si>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</si>
  <si>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</si>
  <si>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</si>
  <si>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</si>
  <si>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</si>
  <si>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</si>
  <si>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</si>
  <si>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</si>
  <si>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</si>
  <si>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</si>
  <si>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</si>
  <si>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</si>
  <si>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</si>
  <si>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</si>
  <si>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</si>
  <si>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</si>
  <si>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</si>
  <si>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</si>
  <si>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</si>
  <si>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</si>
  <si>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</si>
  <si>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</si>
  <si>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</si>
  <si>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</si>
  <si>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</si>
  <si>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</si>
  <si>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</si>
  <si>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</si>
  <si>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</si>
  <si>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</si>
  <si>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</si>
  <si>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</si>
  <si>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</si>
  <si>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</si>
  <si>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</si>
  <si>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</si>
  <si>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</si>
  <si>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</si>
  <si>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</si>
  <si>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</si>
  <si>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</si>
  <si>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</si>
  <si>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</si>
  <si>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</si>
  <si>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</si>
  <si>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</si>
  <si>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</si>
  <si>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</si>
  <si>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</si>
  <si>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</si>
  <si>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</si>
  <si>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</si>
  <si>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</si>
  <si>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</si>
  <si>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</si>
  <si>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</si>
  <si>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</si>
  <si>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</si>
  <si>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</si>
  <si>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</si>
  <si>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</si>
  <si>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</si>
  <si>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</si>
  <si>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</si>
  <si>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</si>
  <si>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</si>
  <si>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</si>
  <si>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</si>
  <si>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</si>
  <si>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</si>
  <si>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</si>
  <si>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</si>
  <si>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</si>
  <si>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</si>
  <si>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</si>
  <si>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</si>
  <si>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</si>
  <si>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</si>
  <si>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</si>
  <si>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</si>
  <si>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</si>
  <si>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</si>
  <si>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</si>
  <si>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</si>
  <si>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</si>
  <si>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</si>
  <si>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</si>
  <si>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</si>
  <si>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</si>
  <si>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</si>
  <si>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</si>
  <si>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</si>
  <si>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</si>
  <si>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</si>
  <si>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</si>
  <si>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</si>
  <si>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</si>
  <si>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</si>
  <si>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</si>
  <si>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</si>
  <si>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</si>
  <si>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</si>
  <si>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</si>
  <si>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</si>
  <si>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</si>
  <si>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</si>
  <si>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</si>
  <si>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</si>
  <si>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</si>
  <si>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</si>
  <si>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</si>
  <si>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</si>
  <si>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</si>
  <si>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</si>
  <si>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</si>
  <si>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</si>
  <si>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</si>
  <si>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</si>
  <si>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</si>
  <si>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</si>
  <si>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</si>
  <si>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</si>
  <si>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</si>
  <si>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</si>
  <si>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</si>
  <si>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</si>
  <si>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</si>
  <si>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</si>
  <si>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</si>
  <si>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</si>
  <si>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</si>
  <si>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</si>
  <si>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</si>
  <si>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</si>
  <si>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</si>
  <si>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</si>
  <si>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</si>
  <si>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</si>
  <si>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</si>
  <si>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</si>
  <si>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</si>
  <si>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</si>
  <si>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</si>
  <si>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</si>
  <si>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</si>
  <si>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</si>
  <si>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</si>
  <si>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</si>
  <si>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</si>
  <si>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</si>
  <si>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</si>
  <si>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</si>
  <si>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</si>
  <si>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</si>
  <si>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</si>
  <si>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</si>
  <si>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</si>
  <si>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</si>
  <si>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</si>
  <si>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</si>
  <si>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</si>
  <si>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</si>
  <si>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</si>
  <si>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</si>
  <si>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</si>
  <si>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</si>
  <si>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</si>
  <si>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</si>
  <si>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</si>
  <si>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</si>
  <si>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</si>
  <si>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</si>
  <si>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</si>
  <si>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</si>
  <si>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</si>
  <si>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</si>
  <si>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</si>
  <si>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</si>
  <si>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</si>
  <si>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</si>
  <si>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</si>
  <si>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</si>
  <si>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</si>
  <si>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</si>
  <si>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</si>
  <si>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</si>
  <si>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</si>
  <si>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</si>
  <si>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</si>
  <si>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</si>
  <si>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</si>
  <si>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</si>
  <si>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</si>
  <si>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</si>
  <si>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</si>
  <si>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</si>
  <si>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</si>
  <si>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</si>
  <si>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</si>
  <si>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</si>
  <si>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</si>
  <si>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</si>
  <si>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</si>
  <si>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</si>
  <si>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</si>
  <si>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</si>
  <si>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</si>
  <si>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</si>
  <si>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</si>
  <si>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</si>
  <si>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</si>
  <si>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</si>
  <si>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</si>
  <si>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</si>
  <si>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</si>
  <si>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</si>
  <si>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</si>
  <si>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</si>
  <si>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</si>
  <si>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</si>
  <si>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</si>
  <si>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</si>
  <si>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</si>
  <si>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</si>
  <si>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</si>
  <si>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</si>
  <si>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</si>
  <si>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</si>
  <si>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</si>
  <si>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</si>
  <si>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</si>
  <si>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</si>
  <si>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</si>
  <si>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</si>
  <si>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</si>
  <si>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</si>
  <si>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</si>
  <si>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</si>
  <si>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</si>
  <si>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</si>
  <si>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</si>
  <si>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</si>
  <si>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</si>
  <si>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</si>
  <si>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</si>
  <si>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</si>
  <si>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</si>
  <si>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</si>
  <si>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</si>
  <si>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</si>
  <si>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</si>
  <si>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</si>
  <si>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</si>
  <si>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</si>
  <si>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</si>
  <si>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</si>
  <si>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</si>
  <si>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</si>
  <si>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</si>
  <si>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</si>
  <si>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</si>
  <si>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</si>
  <si>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</si>
  <si>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</si>
  <si>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</si>
  <si>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</si>
  <si>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</si>
  <si>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</si>
  <si>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</si>
  <si>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</si>
  <si>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</si>
  <si>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</si>
  <si>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</si>
  <si>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</si>
  <si>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</si>
  <si>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</si>
  <si>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</si>
  <si>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</si>
  <si>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</si>
  <si>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</si>
  <si>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</si>
  <si>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</si>
  <si>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</si>
  <si>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</si>
  <si>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</si>
  <si>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</si>
  <si>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</si>
  <si>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</si>
  <si>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</si>
  <si>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</si>
  <si>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</si>
  <si>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</si>
  <si>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</si>
  <si>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</si>
  <si>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</si>
  <si>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</si>
  <si>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</si>
  <si>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</si>
  <si>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</si>
  <si>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</si>
  <si>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</si>
  <si>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</si>
  <si>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</si>
  <si>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</si>
  <si>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</si>
  <si>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</si>
  <si>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</si>
  <si>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</si>
  <si>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</si>
  <si>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</si>
  <si>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</si>
  <si>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</si>
  <si>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</si>
  <si>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</si>
  <si>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</si>
  <si>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</si>
  <si>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</si>
  <si>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</si>
  <si>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</si>
  <si>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</si>
  <si>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</si>
  <si>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</si>
  <si>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</si>
  <si>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</si>
  <si>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</si>
  <si>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</si>
  <si>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</si>
  <si>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</si>
  <si>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</si>
  <si>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</si>
  <si>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</si>
  <si>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</si>
  <si>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</si>
  <si>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</si>
  <si>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</si>
  <si>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</si>
  <si>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</si>
  <si>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</si>
  <si>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</si>
  <si>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</si>
  <si>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</si>
  <si>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</si>
  <si>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</si>
  <si>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</si>
  <si>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</si>
  <si>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</si>
  <si>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</si>
  <si>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</si>
  <si>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</si>
  <si>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</si>
  <si>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</si>
  <si>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</si>
  <si>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</si>
  <si>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</si>
  <si>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</si>
  <si>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</si>
  <si>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</si>
  <si>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</si>
  <si>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</si>
  <si>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</si>
  <si>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</si>
  <si>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</si>
  <si>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</si>
  <si>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</si>
  <si>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</si>
  <si>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</si>
  <si>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</si>
  <si>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</si>
  <si>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</si>
  <si>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</si>
  <si>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</si>
  <si>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</si>
  <si>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</si>
  <si>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</si>
  <si>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</si>
  <si>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</si>
  <si>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</si>
  <si>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</si>
  <si>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</si>
  <si>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</si>
  <si>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</si>
  <si>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</si>
  <si>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</si>
  <si>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</si>
  <si>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</si>
  <si>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</si>
  <si>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</si>
  <si>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</si>
  <si>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</si>
  <si>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</si>
  <si>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</si>
  <si>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</si>
  <si>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</si>
  <si>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</si>
  <si>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</si>
  <si>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</si>
  <si>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</si>
  <si>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</si>
  <si>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</si>
  <si>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</si>
  <si>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</si>
  <si>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</si>
  <si>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</si>
  <si>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</si>
  <si>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</si>
  <si>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</si>
  <si>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</si>
  <si>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</si>
  <si>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</si>
  <si>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</si>
  <si>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</si>
  <si>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</si>
  <si>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</si>
  <si>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</si>
  <si>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</si>
  <si>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</si>
  <si>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</si>
  <si>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</si>
  <si>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</si>
  <si>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</si>
  <si>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</si>
  <si>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</si>
  <si>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</si>
  <si>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</si>
  <si>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</si>
  <si>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</si>
  <si>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</si>
  <si>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</si>
  <si>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</si>
  <si>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</si>
  <si>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</si>
  <si>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</si>
  <si>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</si>
  <si>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</si>
  <si>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</si>
  <si>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</si>
  <si>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</si>
  <si>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</si>
  <si>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</si>
  <si>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</si>
  <si>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</si>
  <si>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</si>
  <si>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</si>
  <si>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</si>
  <si>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</si>
  <si>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</si>
  <si>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</si>
  <si>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</si>
  <si>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</si>
  <si>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</si>
  <si>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</si>
  <si>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</si>
  <si>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</si>
  <si>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</si>
  <si>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</si>
  <si>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</si>
  <si>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</si>
  <si>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</si>
  <si>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</si>
  <si>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</si>
  <si>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</si>
  <si>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</si>
  <si>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</si>
  <si>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</si>
  <si>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</si>
  <si>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</si>
  <si>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</si>
  <si>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</si>
  <si>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</si>
  <si>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</si>
  <si>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</si>
  <si>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</si>
  <si>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</si>
  <si>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</si>
  <si>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</si>
  <si>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</si>
  <si>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</si>
  <si>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</si>
  <si>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</si>
  <si>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</si>
  <si>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</si>
  <si>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</si>
  <si>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</si>
  <si>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</si>
  <si>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</si>
  <si>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</si>
  <si>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</si>
  <si>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</si>
  <si>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</si>
  <si>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</si>
  <si>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</si>
  <si>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</si>
  <si>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</si>
  <si>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</si>
  <si>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</si>
  <si>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</si>
  <si>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</si>
  <si>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</si>
  <si>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</si>
  <si>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</si>
  <si>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</si>
  <si>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</si>
  <si>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</si>
  <si>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</si>
  <si>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</si>
  <si>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</si>
  <si>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</si>
  <si>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</si>
  <si>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</si>
  <si>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</si>
  <si>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</si>
  <si>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</si>
  <si>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</si>
  <si>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</si>
  <si>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</si>
  <si>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</si>
  <si>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</si>
  <si>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</si>
  <si>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</si>
  <si>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</si>
  <si>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</si>
  <si>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</si>
  <si>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</si>
  <si>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</si>
  <si>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</si>
  <si>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</si>
  <si>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</si>
  <si>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</si>
  <si>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</si>
  <si>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</si>
  <si>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</si>
  <si>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</si>
  <si>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</si>
  <si>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</si>
  <si>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</si>
  <si>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</si>
  <si>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</si>
  <si>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</si>
  <si>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</si>
  <si>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</si>
  <si>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</si>
  <si>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</si>
  <si>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</si>
  <si>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</si>
  <si>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</si>
  <si>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</si>
  <si>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</si>
  <si>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</si>
  <si>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</si>
  <si>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</si>
  <si>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</si>
  <si>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</si>
  <si>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</si>
  <si>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</si>
  <si>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</si>
  <si>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</si>
  <si>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</si>
  <si>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</si>
  <si>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</si>
  <si>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</si>
  <si>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</si>
  <si>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</si>
  <si>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</si>
  <si>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</si>
  <si>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</si>
  <si>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</si>
  <si>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</si>
  <si>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</si>
  <si>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</si>
  <si>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</si>
  <si>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</si>
  <si>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</si>
  <si>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</si>
  <si>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</si>
  <si>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</si>
  <si>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</si>
  <si>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</si>
  <si>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</si>
  <si>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</si>
  <si>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</si>
  <si>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</si>
  <si>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</si>
  <si>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</si>
  <si>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</si>
  <si>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</si>
  <si>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</si>
  <si>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</si>
  <si>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</si>
  <si>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</si>
  <si>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</si>
  <si>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</si>
  <si>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</si>
  <si>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</si>
  <si>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</si>
  <si>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</si>
  <si>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</si>
  <si>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</si>
  <si>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</si>
  <si>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</si>
  <si>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</si>
  <si>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</si>
  <si>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</si>
  <si>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</si>
  <si>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</si>
  <si>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</si>
  <si>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</si>
  <si>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</si>
  <si>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</si>
  <si>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</si>
  <si>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</si>
  <si>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</si>
  <si>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</si>
  <si>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</si>
  <si>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</si>
  <si>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</si>
  <si>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</si>
  <si>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</si>
  <si>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</si>
  <si>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</si>
  <si>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</si>
  <si>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</si>
  <si>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</si>
  <si>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</si>
  <si>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</si>
  <si>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</si>
  <si>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</si>
  <si>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</si>
  <si>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</si>
  <si>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</si>
  <si>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</si>
  <si>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</si>
  <si>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</si>
  <si>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</si>
  <si>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</si>
  <si>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</si>
  <si>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</si>
  <si>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</si>
  <si>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</si>
  <si>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</si>
  <si>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</si>
  <si>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</si>
  <si>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</si>
  <si>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</si>
  <si>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</si>
  <si>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</si>
  <si>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</si>
  <si>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</si>
  <si>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</si>
  <si>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</si>
  <si>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</si>
  <si>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</si>
  <si>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</si>
  <si>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</si>
  <si>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</si>
  <si>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</si>
  <si>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</si>
  <si>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</si>
  <si>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</si>
  <si>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</si>
  <si>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</si>
  <si>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</si>
  <si>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</si>
  <si>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</si>
  <si>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</si>
  <si>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</si>
  <si>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</si>
  <si>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</si>
  <si>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</si>
  <si>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</si>
  <si>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</si>
  <si>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</si>
  <si>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</si>
  <si>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</si>
  <si>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</si>
  <si>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</si>
  <si>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</si>
  <si>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</si>
  <si>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</si>
  <si>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</si>
  <si>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</si>
  <si>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</si>
  <si>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</si>
  <si>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</si>
  <si>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</si>
  <si>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</si>
  <si>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</si>
  <si>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</si>
  <si>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</si>
  <si>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</si>
  <si>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</si>
  <si>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</si>
  <si>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</si>
  <si>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</si>
  <si>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</si>
  <si>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</si>
  <si>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</si>
  <si>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</si>
  <si>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</si>
  <si>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</si>
  <si>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</si>
  <si>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</si>
  <si>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</si>
  <si>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</si>
  <si>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</si>
  <si>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</si>
  <si>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</si>
  <si>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</si>
  <si>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</si>
  <si>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</si>
  <si>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</si>
  <si>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</si>
  <si>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</si>
  <si>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</si>
  <si>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</si>
  <si>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</si>
  <si>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</si>
  <si>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</si>
  <si>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</si>
  <si>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</si>
  <si>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</si>
  <si>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</si>
  <si>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</si>
  <si>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</si>
  <si>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</si>
  <si>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</si>
  <si>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</si>
  <si>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</si>
  <si>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</si>
  <si>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</si>
  <si>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</si>
  <si>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</si>
  <si>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</si>
  <si>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</si>
  <si>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</si>
  <si>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</si>
  <si>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</si>
  <si>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</si>
  <si>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</si>
  <si>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</si>
  <si>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</si>
  <si>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</si>
  <si>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</si>
  <si>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</si>
  <si>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</si>
  <si>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</si>
  <si>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</si>
  <si>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</si>
  <si>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</si>
  <si>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</si>
  <si>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</si>
  <si>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</si>
  <si>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</si>
  <si>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</si>
  <si>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</si>
  <si>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</si>
  <si>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</si>
  <si>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</si>
  <si>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</si>
  <si>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</si>
  <si>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</si>
  <si>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</si>
  <si>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</si>
  <si>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</si>
  <si>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</si>
  <si>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</si>
  <si>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</si>
  <si>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</si>
  <si>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</si>
  <si>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</si>
  <si>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</si>
  <si>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</si>
  <si>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</si>
  <si>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</si>
  <si>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</si>
  <si>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</si>
  <si>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</si>
  <si>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</si>
  <si>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</si>
  <si>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</si>
  <si>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</si>
  <si>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</si>
  <si>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</si>
  <si>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</si>
  <si>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</si>
  <si>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</si>
  <si>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</si>
  <si>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</si>
  <si>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</si>
  <si>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</si>
  <si>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</si>
  <si>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</si>
  <si>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</si>
  <si>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</si>
  <si>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</si>
  <si>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</si>
  <si>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</si>
  <si>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</si>
  <si>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</si>
  <si>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</si>
  <si>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</si>
  <si>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</si>
  <si>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</si>
  <si>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</si>
  <si>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</si>
  <si>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</si>
  <si>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</si>
  <si>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</si>
  <si>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</si>
  <si>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</si>
  <si>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</si>
  <si>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</si>
  <si>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</si>
  <si>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</si>
  <si>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</si>
  <si>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</si>
  <si>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</si>
  <si>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</si>
  <si>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</si>
  <si>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</si>
  <si>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</si>
  <si>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</si>
  <si>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</si>
  <si>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</si>
  <si>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</si>
  <si>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</si>
  <si>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</si>
  <si>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</si>
  <si>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</si>
  <si>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</si>
  <si>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</si>
  <si>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</si>
  <si>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</si>
  <si>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</si>
  <si>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</si>
  <si>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</si>
  <si>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</si>
  <si>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</si>
  <si>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</si>
  <si>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</si>
  <si>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</si>
  <si>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</si>
  <si>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</si>
  <si>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</si>
  <si>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</si>
  <si>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</si>
  <si>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</si>
  <si>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</si>
  <si>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</si>
  <si>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</si>
  <si>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</si>
  <si>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</si>
  <si>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</si>
  <si>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</si>
  <si>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</si>
  <si>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</si>
  <si>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</si>
  <si>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</si>
  <si>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</si>
  <si>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</si>
  <si>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</si>
  <si>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</si>
  <si>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</si>
  <si>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</si>
  <si>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</si>
  <si>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</si>
  <si>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</si>
  <si>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</si>
  <si>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</si>
  <si>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</si>
  <si>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</si>
  <si>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</si>
  <si>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</si>
  <si>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</si>
  <si>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</si>
  <si>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</si>
  <si>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</si>
  <si>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</si>
  <si>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</si>
  <si>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</si>
  <si>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</si>
  <si>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</si>
  <si>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</si>
  <si>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</si>
  <si>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</si>
  <si>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</si>
  <si>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</si>
  <si>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</si>
  <si>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</si>
  <si>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</si>
  <si>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</si>
  <si>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</si>
  <si>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</si>
  <si>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</si>
  <si>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</si>
  <si>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</si>
  <si>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</si>
  <si>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</si>
  <si>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</si>
  <si>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</si>
  <si>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</si>
  <si>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</si>
  <si>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</si>
  <si>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</si>
  <si>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</si>
  <si>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</si>
  <si>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</si>
  <si>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</si>
  <si>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</si>
  <si>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</si>
  <si>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</si>
  <si>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</si>
  <si>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</si>
  <si>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</si>
  <si>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</si>
  <si>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</si>
  <si>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</si>
  <si>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</si>
  <si>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</si>
  <si>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</si>
  <si>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</si>
  <si>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</si>
  <si>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</si>
  <si>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</si>
  <si>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</si>
  <si>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</si>
  <si>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</si>
  <si>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</si>
  <si>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</si>
  <si>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</si>
  <si>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</si>
  <si>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</si>
  <si>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</si>
  <si>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</si>
  <si>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</si>
  <si>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</si>
  <si>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</si>
  <si>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</si>
  <si>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</si>
  <si>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</si>
  <si>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</si>
  <si>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</si>
  <si>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</si>
  <si>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</si>
  <si>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</si>
  <si>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</si>
  <si>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</si>
  <si>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</si>
  <si>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</si>
  <si>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</si>
  <si>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</si>
  <si>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</si>
  <si>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</si>
  <si>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</si>
  <si>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</si>
  <si>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</si>
  <si>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</si>
  <si>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</si>
  <si>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</si>
  <si>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</si>
  <si>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</si>
  <si>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</si>
  <si>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</si>
  <si>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</si>
  <si>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</si>
  <si>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</si>
  <si>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</si>
  <si>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</si>
  <si>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</si>
  <si>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</si>
  <si>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</si>
  <si>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</si>
  <si>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</si>
  <si>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</si>
  <si>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</si>
  <si>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</si>
  <si>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</si>
  <si>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</si>
  <si>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</si>
  <si>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</si>
  <si>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</si>
  <si>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</si>
  <si>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</si>
  <si>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</si>
  <si>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</si>
  <si>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</si>
  <si>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</si>
  <si>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</si>
  <si>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</si>
  <si>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</si>
  <si>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</si>
  <si>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</si>
  <si>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</si>
  <si>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</si>
  <si>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</si>
  <si>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</si>
  <si>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</si>
  <si>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</si>
  <si>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</si>
  <si>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</si>
  <si>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</si>
  <si>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</si>
  <si>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</si>
  <si>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</si>
  <si>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</si>
  <si>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</si>
  <si>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</si>
  <si>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</si>
  <si>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</si>
  <si>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</si>
  <si>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</si>
  <si>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</si>
  <si>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</si>
  <si>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</si>
  <si>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</si>
  <si>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</si>
  <si>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</si>
  <si>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</si>
  <si>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</si>
  <si>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</si>
  <si>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</si>
  <si>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</si>
  <si>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</si>
  <si>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</si>
  <si>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</si>
  <si>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</si>
  <si>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</si>
  <si>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</si>
  <si>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</si>
  <si>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</si>
  <si>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</si>
  <si>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</si>
  <si>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</si>
  <si>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</si>
  <si>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</si>
  <si>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</si>
  <si>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</si>
  <si>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</si>
  <si>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</si>
  <si>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</si>
  <si>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</si>
  <si>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</si>
  <si>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</si>
  <si>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</si>
  <si>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</si>
  <si>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</si>
  <si>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</si>
  <si>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</si>
  <si>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</si>
  <si>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</si>
  <si>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</si>
  <si>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</si>
  <si>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</si>
  <si>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</si>
  <si>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</si>
  <si>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</si>
  <si>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</si>
  <si>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</si>
  <si>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</si>
  <si>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</si>
  <si>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</si>
  <si>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</si>
  <si>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</si>
  <si>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</si>
  <si>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</si>
  <si>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</si>
  <si>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</si>
  <si>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</si>
  <si>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</si>
  <si>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</si>
  <si>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</si>
  <si>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</si>
  <si>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</si>
  <si>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</si>
  <si>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</si>
  <si>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</si>
  <si>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</si>
  <si>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</si>
  <si>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</si>
  <si>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</si>
  <si>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</si>
  <si>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</si>
  <si>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</si>
  <si>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</si>
  <si>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</si>
  <si>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</si>
  <si>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</si>
  <si>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</si>
  <si>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</si>
  <si>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</si>
  <si>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</si>
  <si>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</si>
  <si>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</si>
  <si>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</si>
  <si>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</si>
  <si>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</si>
  <si>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</si>
  <si>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</si>
  <si>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</si>
  <si>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</si>
  <si>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</si>
  <si>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</si>
  <si>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</si>
  <si>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</si>
  <si>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</si>
  <si>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</si>
  <si>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</si>
  <si>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</si>
  <si>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</si>
  <si>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</si>
  <si>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</si>
  <si>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</si>
  <si>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</si>
  <si>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</si>
  <si>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</si>
  <si>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</si>
  <si>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</si>
  <si>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</si>
  <si>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</si>
  <si>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</si>
  <si>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</si>
  <si>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</si>
  <si>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</si>
  <si>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</si>
  <si>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</si>
  <si>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</si>
  <si>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</si>
  <si>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</si>
  <si>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</si>
  <si>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</si>
  <si>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</si>
  <si>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</si>
  <si>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</si>
  <si>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</si>
  <si>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</si>
  <si>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</si>
  <si>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</si>
  <si>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</si>
  <si>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</si>
  <si>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</si>
  <si>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</si>
  <si>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</si>
  <si>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</si>
  <si>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</si>
  <si>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</si>
  <si>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</si>
  <si>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</si>
  <si>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</si>
  <si>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</si>
  <si>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</si>
  <si>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</si>
  <si>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</si>
  <si>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</si>
  <si>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</si>
  <si>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</si>
  <si>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</si>
  <si>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</si>
  <si>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</si>
  <si>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</si>
  <si>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</si>
  <si>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</si>
  <si>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</si>
  <si>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</si>
  <si>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</si>
  <si>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</si>
  <si>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</si>
  <si>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</si>
  <si>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</si>
  <si>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</si>
  <si>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</si>
  <si>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</si>
  <si>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</si>
  <si>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</si>
  <si>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</si>
  <si>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</si>
  <si>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</si>
  <si>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</si>
  <si>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</si>
  <si>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</si>
  <si>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</si>
  <si>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</si>
  <si>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</si>
  <si>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</si>
  <si>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</si>
  <si>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</si>
  <si>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</si>
  <si>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</si>
  <si>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</si>
  <si>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</si>
  <si>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</si>
  <si>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</si>
  <si>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</si>
  <si>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</si>
  <si>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</si>
  <si>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</si>
  <si>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</si>
  <si>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</si>
  <si>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</si>
  <si>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</si>
  <si>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</si>
  <si>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</si>
  <si>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</si>
  <si>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</si>
  <si>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</si>
  <si>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</si>
  <si>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</si>
  <si>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</si>
  <si>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</si>
  <si>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</si>
  <si>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</si>
  <si>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</si>
  <si>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</si>
  <si>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</si>
  <si>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</si>
  <si>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</si>
  <si>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</si>
  <si>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</si>
  <si>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</si>
  <si>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</si>
  <si>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</si>
  <si>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</si>
  <si>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</si>
  <si>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</si>
  <si>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</si>
  <si>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</si>
  <si>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</si>
  <si>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</si>
  <si>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</si>
  <si>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</si>
  <si>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</si>
  <si>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</si>
  <si>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</si>
  <si>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</si>
  <si>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</si>
  <si>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</si>
  <si>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</si>
  <si>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</si>
  <si>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</si>
  <si>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</si>
  <si>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</si>
  <si>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</si>
  <si>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</si>
  <si>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</si>
  <si>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</si>
  <si>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</si>
  <si>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</si>
  <si>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</si>
  <si>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</si>
  <si>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</si>
  <si>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</si>
  <si>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</si>
  <si>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</si>
  <si>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</si>
  <si>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</si>
  <si>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</si>
  <si>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</si>
  <si>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</si>
  <si>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</si>
  <si>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</si>
  <si>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</si>
  <si>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</si>
  <si>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</si>
  <si>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</si>
  <si>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</si>
  <si>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</si>
  <si>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</si>
  <si>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</si>
  <si>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</si>
  <si>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</si>
  <si>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</si>
  <si>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</si>
  <si>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</si>
  <si>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</si>
  <si>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</si>
  <si>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</si>
  <si>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</si>
  <si>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</si>
  <si>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</si>
  <si>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</si>
  <si>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</si>
  <si>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</si>
  <si>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</si>
  <si>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</si>
  <si>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</si>
  <si>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</si>
  <si>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</si>
  <si>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</si>
  <si>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</si>
  <si>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</si>
  <si>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</si>
  <si>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</si>
  <si>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</si>
  <si>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</si>
  <si>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</si>
  <si>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</si>
  <si>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</si>
  <si>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</si>
  <si>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</si>
  <si>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</si>
  <si>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</si>
  <si>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</si>
  <si>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</si>
  <si>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</si>
  <si>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</si>
  <si>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</si>
  <si>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</si>
  <si>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</si>
  <si>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</si>
  <si>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</si>
  <si>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</si>
  <si>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</si>
  <si>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</si>
  <si>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</si>
  <si>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</si>
  <si>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</si>
  <si>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</si>
  <si>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</si>
  <si>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</si>
  <si>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</si>
  <si>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</si>
  <si>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</si>
  <si>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</si>
  <si>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</si>
  <si>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</si>
  <si>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</si>
  <si>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</si>
  <si>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</si>
  <si>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</si>
  <si>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</si>
  <si>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</si>
  <si>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</si>
  <si>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</si>
  <si>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</si>
  <si>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</si>
  <si>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</si>
  <si>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</si>
  <si>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</si>
  <si>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</si>
  <si>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</si>
  <si>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</si>
  <si>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</si>
  <si>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</si>
  <si>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</si>
  <si>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</si>
  <si>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</si>
  <si>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</si>
  <si>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</si>
  <si>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</si>
  <si>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</si>
  <si>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</si>
  <si>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</si>
  <si>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</si>
  <si>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</si>
  <si>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</si>
  <si>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</si>
  <si>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</si>
  <si>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</si>
  <si>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</si>
  <si>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</si>
  <si>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</si>
  <si>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</si>
  <si>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</si>
  <si>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</si>
  <si>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</si>
  <si>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</si>
  <si>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</si>
  <si>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</si>
  <si>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</si>
  <si>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</si>
  <si>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</si>
  <si>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</si>
  <si>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</si>
  <si>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</si>
  <si>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</si>
  <si>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</si>
  <si>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</si>
  <si>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</si>
  <si>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</si>
  <si>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</si>
  <si>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</si>
  <si>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</si>
  <si>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</si>
  <si>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</si>
  <si>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</si>
  <si>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</si>
  <si>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</si>
  <si>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</si>
  <si>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</si>
  <si>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</si>
  <si>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</si>
  <si>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</si>
  <si>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</si>
  <si>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</si>
  <si>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</si>
  <si>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</si>
  <si>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</si>
  <si>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</si>
  <si>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</si>
  <si>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</si>
  <si>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</si>
  <si>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</si>
  <si>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</si>
  <si>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</si>
  <si>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</si>
  <si>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</si>
  <si>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</si>
  <si>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</si>
  <si>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</si>
  <si>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</si>
  <si>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</si>
  <si>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</si>
  <si>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</si>
  <si>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</si>
  <si>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</si>
  <si>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</si>
  <si>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</si>
  <si>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</si>
  <si>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</si>
  <si>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</si>
  <si>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</si>
  <si>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</si>
  <si>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</si>
  <si>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</si>
  <si>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</si>
  <si>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</si>
  <si>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</si>
  <si>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</si>
  <si>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</si>
  <si>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</si>
  <si>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</si>
  <si>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</si>
  <si>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</si>
  <si>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</si>
  <si>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</si>
  <si>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</si>
  <si>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</si>
  <si>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</si>
  <si>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</si>
  <si>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</si>
  <si>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</si>
  <si>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</si>
  <si>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</si>
  <si>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</si>
  <si>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</si>
  <si>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</si>
  <si>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</si>
  <si>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</si>
  <si>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</si>
  <si>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</si>
  <si>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</si>
  <si>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</si>
  <si>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</si>
  <si>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</si>
  <si>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</si>
  <si>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</si>
  <si>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</si>
  <si>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</si>
  <si>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</si>
  <si>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</si>
  <si>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</si>
  <si>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</si>
  <si>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</si>
  <si>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</si>
  <si>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</si>
  <si>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</si>
  <si>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</si>
  <si>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</si>
  <si>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</si>
  <si>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</si>
  <si>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</si>
  <si>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</si>
  <si>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</si>
  <si>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</si>
  <si>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</si>
  <si>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</si>
  <si>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</si>
  <si>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</si>
  <si>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</si>
  <si>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</si>
  <si>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</si>
  <si>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</si>
  <si>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</si>
  <si>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</si>
  <si>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</si>
  <si>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</si>
  <si>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</si>
  <si>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</si>
  <si>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</si>
  <si>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</si>
  <si>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</si>
  <si>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</si>
  <si>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</si>
  <si>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</si>
  <si>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</si>
  <si>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</si>
  <si>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</si>
  <si>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</si>
  <si>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</si>
  <si>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</si>
  <si>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</si>
  <si>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</si>
  <si>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</si>
  <si>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</si>
  <si>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</si>
  <si>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</si>
  <si>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</si>
  <si>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</si>
  <si>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</si>
  <si>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</si>
  <si>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</si>
  <si>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</si>
  <si>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</si>
  <si>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</si>
  <si>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</si>
  <si>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</si>
  <si>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</si>
  <si>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</si>
  <si>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</si>
  <si>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</si>
  <si>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</si>
  <si>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</si>
  <si>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</si>
  <si>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</si>
  <si>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</si>
  <si>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</si>
  <si>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</si>
  <si>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</si>
  <si>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</si>
  <si>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</si>
  <si>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</si>
  <si>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</si>
  <si>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</si>
  <si>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</si>
  <si>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</si>
  <si>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</si>
  <si>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</si>
  <si>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</si>
  <si>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</si>
  <si>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</si>
  <si>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</si>
  <si>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</si>
  <si>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</si>
  <si>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</si>
  <si>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</si>
  <si>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</si>
  <si>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</si>
  <si>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</si>
  <si>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</si>
  <si>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</si>
  <si>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</si>
  <si>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</si>
  <si>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</si>
  <si>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</si>
  <si>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</si>
  <si>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</si>
  <si>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</si>
  <si>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</si>
  <si>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</si>
  <si>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</si>
  <si>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</si>
  <si>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</si>
  <si>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</si>
  <si>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</si>
  <si>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</si>
  <si>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</si>
  <si>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</si>
  <si>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</si>
  <si>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</si>
  <si>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</si>
  <si>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</si>
  <si>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</si>
  <si>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</si>
  <si>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</si>
  <si>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</si>
  <si>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</si>
  <si>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</si>
  <si>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</si>
  <si>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</si>
  <si>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</si>
  <si>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</si>
  <si>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</si>
  <si>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</si>
  <si>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</si>
  <si>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</si>
  <si>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</si>
  <si>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</si>
  <si>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</si>
  <si>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</si>
  <si>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</si>
  <si>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</si>
  <si>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</si>
  <si>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</si>
  <si>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</si>
  <si>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</si>
  <si>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</si>
  <si>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</si>
  <si>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</si>
  <si>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</si>
  <si>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</si>
  <si>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</si>
  <si>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</si>
  <si>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</si>
  <si>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</si>
  <si>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</si>
  <si>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</si>
  <si>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</si>
  <si>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</si>
  <si>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</si>
  <si>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</si>
  <si>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</si>
  <si>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</si>
  <si>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</si>
  <si>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</si>
  <si>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</si>
  <si>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</si>
  <si>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</si>
  <si>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</si>
  <si>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</si>
  <si>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</si>
  <si>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</si>
  <si>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</si>
  <si>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</si>
  <si>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</si>
  <si>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</si>
  <si>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</si>
  <si>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</si>
  <si>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</si>
  <si>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</si>
  <si>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</si>
  <si>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</si>
  <si>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</si>
  <si>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</si>
  <si>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</si>
  <si>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</si>
  <si>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</si>
  <si>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</si>
  <si>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</si>
  <si>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</si>
  <si>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</si>
  <si>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</si>
  <si>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</si>
  <si>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</si>
  <si>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</si>
  <si>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</si>
  <si>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</si>
  <si>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</si>
  <si>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</si>
  <si>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</si>
  <si>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</si>
  <si>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</si>
  <si>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</si>
  <si>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</si>
  <si>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</si>
  <si>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</si>
  <si>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</si>
  <si>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</si>
  <si>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</si>
  <si>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</si>
  <si>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</si>
  <si>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</si>
  <si>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</si>
  <si>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</si>
  <si>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</si>
  <si>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</si>
  <si>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</si>
  <si>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</si>
  <si>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</si>
  <si>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</si>
  <si>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</si>
  <si>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</si>
  <si>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</si>
  <si>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</si>
  <si>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</si>
  <si>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</si>
  <si>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</si>
  <si>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</si>
  <si>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</si>
  <si>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</si>
  <si>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</si>
  <si>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</si>
  <si>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</si>
  <si>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</si>
  <si>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</si>
  <si>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</si>
  <si>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</si>
  <si>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</si>
  <si>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</si>
  <si>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</si>
  <si>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</si>
  <si>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</si>
  <si>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</si>
  <si>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</si>
  <si>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</si>
  <si>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</si>
  <si>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</si>
  <si>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</si>
  <si>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</si>
  <si>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</si>
  <si>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</si>
  <si>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</si>
  <si>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</si>
  <si>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</si>
  <si>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</si>
  <si>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</si>
  <si>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</si>
  <si>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</si>
  <si>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</si>
  <si>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</si>
  <si>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</si>
  <si>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</si>
  <si>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</si>
  <si>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</si>
  <si>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</si>
  <si>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</si>
  <si>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</si>
  <si>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</si>
  <si>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</si>
  <si>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</si>
  <si>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</si>
  <si>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</si>
  <si>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</si>
  <si>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</si>
  <si>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</si>
  <si>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</si>
  <si>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</si>
  <si>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</si>
  <si>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</si>
  <si>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</si>
  <si>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</si>
  <si>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</si>
  <si>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</si>
  <si>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</si>
  <si>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</si>
  <si>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</si>
  <si>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</si>
  <si>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</si>
  <si>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</si>
  <si>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</si>
  <si>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</si>
  <si>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</si>
  <si>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</si>
  <si>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</si>
  <si>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</si>
  <si>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</si>
  <si>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</si>
  <si>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</si>
  <si>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</si>
  <si>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</si>
  <si>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</si>
  <si>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</si>
  <si>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</si>
  <si>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</si>
  <si>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</si>
  <si>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</si>
  <si>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</si>
  <si>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</si>
  <si>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</si>
  <si>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</si>
  <si>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</si>
  <si>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</si>
  <si>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</si>
  <si>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</si>
  <si>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</si>
  <si>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</si>
  <si>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</si>
  <si>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</si>
  <si>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</si>
  <si>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</si>
  <si>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</si>
  <si>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</si>
  <si>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</si>
  <si>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</si>
  <si>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</si>
  <si>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</si>
  <si>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</si>
  <si>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</si>
  <si>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</si>
  <si>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</si>
  <si>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</si>
  <si>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</si>
  <si>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</si>
  <si>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</si>
  <si>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</si>
  <si>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</si>
  <si>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</si>
  <si>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</si>
  <si>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</si>
  <si>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</si>
  <si>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</si>
  <si>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</si>
  <si>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</si>
  <si>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</si>
  <si>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</si>
  <si>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</si>
  <si>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</si>
  <si>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</si>
  <si>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</si>
  <si>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</si>
  <si>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</si>
  <si>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</si>
  <si>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</si>
  <si>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</si>
  <si>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</si>
  <si>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</si>
  <si>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</si>
  <si>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</si>
  <si>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</si>
  <si>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</si>
  <si>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</si>
  <si>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</si>
  <si>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</si>
  <si>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</si>
  <si>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</si>
  <si>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</si>
  <si>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</si>
  <si>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</si>
  <si>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</si>
  <si>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</si>
  <si>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</si>
  <si>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</si>
  <si>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</si>
  <si>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</si>
  <si>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</si>
  <si>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</si>
  <si>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</si>
  <si>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</si>
  <si>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</si>
  <si>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</si>
  <si>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</si>
  <si>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</si>
  <si>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</si>
  <si>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</si>
  <si>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</si>
  <si>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</si>
  <si>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</si>
  <si>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</si>
  <si>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</si>
  <si>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</si>
  <si>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</si>
  <si>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</si>
  <si>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</si>
  <si>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</si>
  <si>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</si>
  <si>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</si>
  <si>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</si>
  <si>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</si>
  <si>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</si>
  <si>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</si>
  <si>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</si>
  <si>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</si>
  <si>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</si>
  <si>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</si>
  <si>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</si>
  <si>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</si>
  <si>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</si>
  <si>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</si>
  <si>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</si>
  <si>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</si>
  <si>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</si>
  <si>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</si>
  <si>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</si>
  <si>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</si>
  <si>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</si>
  <si>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</si>
  <si>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</si>
  <si>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</si>
  <si>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</si>
  <si>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</si>
  <si>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</si>
  <si>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</si>
  <si>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</si>
  <si>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</si>
  <si>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</si>
  <si>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</si>
  <si>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</si>
  <si>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</si>
  <si>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</si>
  <si>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</si>
  <si>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</si>
  <si>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</si>
  <si>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</si>
  <si>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</si>
  <si>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</si>
  <si>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</si>
  <si>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</si>
  <si>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</si>
  <si>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</si>
  <si>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</si>
  <si>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</si>
  <si>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</si>
  <si>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</si>
  <si>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</si>
  <si>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</si>
  <si>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</si>
  <si>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</si>
  <si>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</si>
  <si>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</si>
  <si>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</si>
  <si>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</si>
  <si>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</si>
  <si>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</si>
  <si>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</si>
  <si>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</si>
  <si>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</si>
  <si>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</si>
  <si>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</si>
  <si>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</si>
  <si>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</si>
  <si>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</si>
  <si>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</si>
  <si>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</si>
  <si>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</si>
  <si>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</si>
  <si>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</si>
  <si>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</si>
  <si>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</si>
  <si>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</si>
  <si>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</si>
  <si>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</si>
  <si>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</si>
  <si>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</si>
  <si>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</si>
  <si>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</si>
  <si>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</si>
  <si>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</si>
  <si>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</si>
  <si>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</si>
  <si>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</si>
  <si>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</si>
  <si>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</si>
  <si>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</si>
  <si>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</si>
  <si>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</si>
  <si>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</si>
  <si>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</si>
  <si>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</si>
  <si>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</si>
  <si>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</si>
  <si>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</si>
  <si>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</si>
  <si>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</si>
  <si>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</si>
  <si>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</si>
  <si>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</si>
  <si>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</si>
  <si>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</si>
  <si>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</si>
  <si>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</si>
  <si>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</si>
  <si>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</si>
  <si>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</si>
  <si>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</si>
  <si>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</si>
  <si>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</si>
  <si>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</si>
  <si>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</si>
  <si>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</si>
  <si>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</si>
  <si>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</si>
  <si>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</si>
  <si>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</si>
  <si>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</si>
  <si>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</si>
  <si>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</si>
  <si>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</si>
  <si>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</si>
  <si>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</si>
  <si>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</si>
  <si>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</si>
  <si>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</si>
  <si>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</si>
  <si>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</si>
  <si>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</si>
  <si>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</si>
  <si>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</si>
  <si>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</si>
  <si>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</si>
  <si>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</si>
  <si>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</si>
  <si>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</si>
  <si>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</si>
  <si>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</si>
  <si>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</si>
  <si>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</si>
  <si>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</si>
  <si>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</si>
  <si>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</si>
  <si>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</si>
  <si>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</si>
  <si>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</si>
  <si>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</si>
  <si>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</si>
  <si>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</si>
  <si>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</si>
  <si>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</si>
  <si>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</si>
  <si>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</si>
  <si>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</si>
  <si>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</si>
  <si>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</si>
  <si>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</si>
  <si>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</si>
  <si>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</si>
  <si>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</si>
  <si>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</si>
  <si>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</si>
  <si>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</si>
  <si>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</si>
  <si>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</si>
  <si>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</si>
  <si>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</si>
  <si>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</si>
  <si>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</si>
  <si>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</si>
  <si>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</si>
  <si>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</si>
  <si>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</si>
  <si>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</si>
  <si>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</si>
  <si>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</si>
  <si>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</si>
  <si>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</si>
  <si>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</si>
  <si>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</si>
  <si>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</si>
  <si>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</si>
  <si>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</si>
  <si>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</si>
  <si>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</si>
  <si>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</si>
  <si>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</si>
  <si>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</si>
  <si>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</si>
  <si>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</si>
  <si>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</si>
  <si>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</si>
  <si>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</si>
  <si>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</si>
  <si>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</si>
  <si>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</si>
  <si>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</si>
  <si>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</si>
  <si>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</si>
  <si>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</si>
  <si>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</si>
  <si>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</si>
  <si>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</si>
  <si>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</si>
  <si>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</si>
  <si>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</si>
  <si>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</si>
  <si>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</si>
  <si>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</si>
  <si>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</si>
  <si>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</si>
  <si>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</si>
  <si>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</si>
  <si>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</si>
  <si>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</si>
  <si>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</si>
  <si>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</si>
  <si>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</si>
  <si>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</si>
  <si>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</si>
  <si>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</si>
  <si>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</si>
  <si>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</si>
  <si>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</si>
  <si>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</si>
  <si>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</si>
  <si>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</si>
  <si>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</si>
  <si>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</si>
  <si>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</si>
  <si>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</si>
  <si>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</si>
  <si>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</si>
  <si>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</si>
  <si>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</si>
  <si>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</si>
  <si>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</si>
  <si>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</si>
  <si>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</si>
  <si>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</si>
  <si>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</si>
  <si>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</si>
  <si>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</si>
  <si>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</si>
  <si>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</si>
  <si>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</si>
  <si>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</si>
  <si>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</si>
  <si>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</si>
  <si>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</si>
  <si>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</si>
  <si>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</si>
  <si>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</si>
  <si>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</si>
  <si>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</si>
  <si>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</si>
  <si>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</si>
  <si>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</si>
  <si>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</si>
  <si>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</si>
  <si>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</si>
  <si>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</si>
  <si>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</si>
  <si>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</si>
  <si>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</si>
  <si>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</si>
  <si>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</si>
  <si>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</si>
  <si>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</si>
  <si>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</si>
  <si>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</si>
  <si>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</si>
  <si>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</si>
  <si>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</si>
  <si>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</si>
  <si>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</si>
  <si>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</si>
  <si>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</si>
  <si>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</si>
  <si>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</si>
  <si>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</si>
  <si>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</si>
  <si>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</si>
  <si>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</si>
  <si>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</si>
  <si>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</si>
  <si>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</si>
  <si>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</si>
  <si>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</si>
  <si>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</si>
  <si>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</si>
  <si>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</si>
  <si>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</si>
  <si>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</si>
  <si>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</si>
  <si>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</si>
  <si>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</si>
  <si>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</si>
  <si>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</si>
  <si>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</si>
  <si>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</si>
  <si>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</si>
  <si>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</si>
  <si>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</si>
  <si>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</si>
  <si>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</si>
  <si>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</si>
  <si>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</si>
  <si>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</si>
  <si>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</si>
  <si>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</si>
  <si>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</si>
  <si>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</si>
  <si>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</si>
  <si>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</si>
  <si>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</si>
  <si>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</si>
  <si>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</si>
  <si>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</si>
  <si>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</si>
  <si>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</si>
  <si>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</si>
  <si>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</si>
  <si>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</si>
  <si>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</si>
  <si>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</si>
  <si>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</si>
  <si>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</si>
  <si>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</si>
  <si>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</si>
  <si>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</si>
  <si>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</si>
  <si>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</si>
  <si>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</si>
  <si>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</si>
  <si>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</si>
  <si>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</si>
  <si>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</si>
  <si>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</si>
  <si>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</si>
  <si>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</si>
  <si>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</si>
  <si>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</si>
  <si>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</si>
  <si>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</si>
  <si>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</si>
  <si>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</si>
  <si>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</si>
  <si>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</si>
  <si>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</si>
  <si>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</si>
  <si>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</si>
  <si>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</si>
  <si>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</si>
  <si>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</si>
  <si>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</si>
  <si>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</si>
  <si>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</si>
  <si>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</si>
  <si>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</si>
  <si>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</si>
  <si>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</si>
  <si>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</si>
  <si>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</si>
  <si>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</si>
  <si>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</si>
  <si>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</si>
  <si>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</si>
  <si>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</si>
  <si>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</si>
  <si>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</si>
  <si>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</si>
  <si>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</si>
  <si>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</si>
  <si>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</si>
  <si>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</si>
  <si>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</si>
  <si>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</si>
  <si>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</si>
  <si>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</si>
  <si>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</si>
  <si>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</si>
  <si>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</si>
  <si>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</si>
  <si>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</si>
  <si>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</si>
  <si>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</si>
  <si>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</si>
  <si>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</si>
  <si>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</si>
  <si>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</si>
  <si>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</si>
  <si>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</si>
  <si>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</si>
  <si>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</si>
  <si>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</si>
  <si>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</si>
  <si>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</si>
  <si>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</si>
  <si>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</si>
  <si>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</si>
  <si>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</si>
  <si>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</si>
  <si>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</si>
  <si>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</si>
  <si>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</si>
  <si>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</si>
  <si>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</si>
  <si>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</si>
  <si>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</si>
  <si>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</si>
  <si>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</si>
  <si>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</si>
  <si>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</si>
  <si>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</si>
  <si>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</si>
  <si>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</si>
  <si>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</si>
  <si>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</si>
  <si>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</si>
  <si>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</si>
  <si>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</si>
  <si>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</si>
  <si>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</si>
  <si>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</si>
  <si>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</si>
  <si>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</si>
  <si>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</si>
  <si>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</si>
  <si>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</si>
  <si>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</si>
  <si>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</si>
  <si>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</si>
  <si>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</si>
  <si>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</si>
  <si>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</si>
  <si>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</si>
  <si>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</si>
  <si>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</si>
  <si>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</si>
  <si>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</si>
  <si>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</si>
  <si>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</si>
  <si>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</si>
  <si>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</si>
  <si>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</si>
  <si>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</si>
  <si>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</si>
  <si>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</si>
  <si>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</si>
  <si>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</si>
  <si>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</si>
  <si>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</si>
  <si>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</si>
  <si>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</si>
  <si>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</si>
  <si>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</si>
  <si>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</si>
  <si>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</si>
  <si>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</si>
  <si>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</si>
  <si>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</si>
  <si>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</si>
  <si>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</si>
  <si>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</si>
  <si>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</si>
  <si>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</si>
  <si>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</si>
  <si>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</si>
  <si>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</si>
  <si>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</si>
  <si>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</si>
  <si>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</si>
  <si>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</si>
  <si>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</si>
  <si>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</si>
  <si>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</si>
  <si>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</si>
  <si>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</si>
  <si>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</si>
  <si>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</si>
  <si>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</si>
  <si>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</si>
  <si>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</si>
  <si>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</si>
  <si>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</si>
  <si>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</si>
  <si>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</si>
  <si>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</si>
  <si>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</si>
  <si>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</si>
  <si>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</si>
  <si>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</si>
  <si>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</si>
  <si>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</si>
  <si>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</si>
  <si>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</si>
  <si>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</si>
  <si>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</si>
  <si>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</si>
  <si>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</si>
  <si>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</si>
  <si>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</si>
  <si>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</si>
  <si>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</si>
  <si>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</si>
  <si>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</si>
  <si>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</si>
  <si>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</si>
  <si>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</si>
  <si>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</si>
  <si>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</si>
  <si>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</si>
  <si>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</si>
  <si>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</si>
  <si>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</si>
  <si>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</si>
  <si>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</si>
  <si>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</si>
  <si>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</si>
  <si>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</si>
  <si>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</si>
  <si>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</si>
  <si>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</si>
  <si>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</si>
  <si>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</si>
  <si>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</si>
  <si>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</si>
  <si>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</si>
  <si>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</si>
  <si>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</si>
  <si>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</si>
  <si>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</si>
  <si>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</si>
  <si>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</si>
  <si>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</si>
  <si>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</si>
  <si>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</si>
  <si>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</si>
  <si>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</si>
  <si>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</si>
  <si>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</si>
  <si>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</si>
  <si>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</si>
  <si>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</si>
  <si>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</si>
  <si>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</si>
  <si>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</si>
  <si>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</si>
  <si>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</si>
  <si>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</si>
  <si>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</si>
  <si>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</si>
  <si>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</si>
  <si>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</si>
  <si>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</si>
  <si>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</si>
  <si>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</si>
  <si>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</si>
  <si>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</si>
  <si>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</si>
  <si>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</si>
  <si>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</si>
  <si>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</si>
  <si>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</si>
  <si>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</si>
  <si>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</si>
  <si>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</si>
  <si>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</si>
  <si>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</si>
  <si>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</si>
  <si>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</si>
  <si>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</si>
  <si>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</si>
  <si>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</si>
  <si>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</si>
  <si>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</si>
  <si>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</si>
  <si>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</si>
  <si>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</si>
  <si>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</si>
  <si>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</si>
  <si>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</si>
  <si>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</si>
  <si>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</si>
  <si>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</si>
  <si>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</si>
  <si>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</si>
  <si>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</si>
  <si>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</si>
  <si>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</si>
  <si>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</si>
  <si>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</si>
  <si>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</si>
  <si>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</si>
  <si>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</si>
  <si>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</si>
  <si>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</si>
  <si>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</si>
  <si>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</si>
  <si>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</si>
  <si>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</si>
  <si>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</si>
  <si>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</si>
  <si>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</si>
  <si>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</si>
  <si>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</si>
  <si>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</si>
  <si>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</si>
  <si>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</si>
  <si>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</si>
  <si>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</si>
  <si>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</si>
  <si>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</si>
  <si>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</si>
  <si>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</si>
  <si>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</si>
  <si>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</si>
  <si>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</si>
  <si>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</si>
  <si>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</si>
  <si>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</si>
  <si>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</si>
  <si>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</si>
  <si>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</si>
  <si>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</si>
  <si>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</si>
  <si>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</si>
  <si>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</si>
  <si>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</si>
  <si>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</si>
  <si>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</si>
  <si>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</si>
  <si>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</si>
  <si>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</si>
  <si>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</si>
  <si>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</si>
  <si>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</si>
  <si>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</si>
  <si>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</si>
  <si>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</si>
  <si>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</si>
  <si>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</si>
  <si>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</si>
  <si>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</si>
  <si>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</si>
  <si>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</si>
  <si>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</si>
  <si>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</si>
  <si>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</si>
  <si>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</si>
  <si>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</si>
  <si>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</si>
  <si>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</si>
  <si>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</si>
  <si>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</si>
  <si>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</si>
  <si>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</si>
  <si>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</si>
  <si>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</si>
  <si>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</si>
  <si>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</si>
  <si>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</si>
  <si>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</si>
  <si>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</si>
  <si>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</si>
  <si>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</si>
  <si>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</si>
  <si>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</si>
  <si>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</si>
  <si>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</si>
  <si>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</si>
  <si>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</si>
  <si>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</si>
  <si>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</si>
  <si>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</si>
  <si>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</si>
  <si>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</si>
  <si>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</si>
  <si>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</si>
  <si>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</si>
  <si>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</si>
  <si>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</si>
  <si>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</si>
  <si>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</si>
  <si>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</si>
  <si>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</si>
  <si>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</si>
  <si>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</si>
  <si>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</si>
  <si>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</si>
  <si>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</si>
  <si>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</si>
  <si>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</si>
  <si>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</si>
  <si>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</si>
  <si>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</si>
  <si>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</si>
  <si>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</si>
  <si>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</si>
  <si>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</si>
  <si>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</si>
  <si>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</si>
  <si>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</si>
  <si>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</si>
  <si>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</si>
  <si>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</si>
  <si>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</si>
  <si>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</si>
  <si>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</si>
  <si>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</si>
  <si>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</si>
  <si>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</si>
  <si>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</si>
  <si>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</si>
  <si>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</si>
  <si>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</si>
  <si>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</si>
  <si>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</si>
  <si>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</si>
  <si>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</si>
  <si>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</si>
  <si>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</si>
  <si>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</si>
  <si>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</si>
  <si>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</si>
  <si>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</si>
  <si>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</si>
  <si>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</si>
  <si>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</si>
  <si>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</si>
  <si>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</si>
  <si>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</si>
  <si>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</si>
  <si>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</si>
  <si>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</si>
  <si>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</si>
  <si>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</si>
  <si>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</si>
  <si>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</si>
  <si>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</si>
  <si>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</si>
  <si>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</si>
  <si>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</si>
  <si>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</si>
  <si>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</si>
  <si>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</si>
  <si>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</si>
  <si>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</si>
  <si>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</si>
  <si>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</si>
  <si>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</si>
  <si>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</si>
  <si>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</si>
  <si>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</si>
  <si>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</si>
  <si>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</si>
  <si>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</si>
  <si>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</si>
  <si>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</si>
  <si>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</si>
  <si>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</si>
  <si>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</si>
  <si>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</si>
  <si>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</si>
  <si>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</si>
  <si>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</si>
  <si>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</si>
  <si>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</si>
  <si>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</si>
  <si>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</si>
  <si>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</si>
  <si>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</si>
  <si>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</si>
  <si>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</si>
  <si>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</si>
  <si>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</si>
  <si>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</si>
  <si>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</si>
  <si>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</si>
  <si>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</si>
  <si>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</si>
  <si>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</si>
  <si>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</si>
  <si>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</si>
  <si>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</si>
  <si>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</si>
  <si>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</si>
  <si>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</si>
  <si>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</si>
  <si>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</si>
  <si>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</si>
  <si>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</si>
  <si>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</si>
  <si>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</si>
  <si>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</si>
  <si>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</si>
  <si>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</si>
  <si>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</si>
  <si>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</si>
  <si>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</si>
  <si>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</si>
  <si>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</si>
  <si>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</si>
  <si>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</si>
  <si>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</si>
  <si>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</si>
  <si>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</si>
  <si>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</si>
  <si>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</si>
  <si>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</si>
  <si>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</si>
  <si>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</si>
  <si>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</si>
  <si>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</si>
  <si>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</si>
  <si>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</si>
  <si>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</si>
  <si>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</si>
  <si>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</si>
  <si>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</si>
  <si>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</si>
  <si>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</si>
  <si>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</si>
  <si>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</si>
  <si>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</si>
  <si>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</si>
  <si>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</si>
  <si>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</si>
  <si>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</si>
  <si>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</si>
  <si>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</si>
  <si>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</si>
  <si>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</si>
  <si>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</si>
  <si>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</si>
  <si>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</si>
  <si>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</si>
  <si>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</si>
  <si>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</si>
  <si>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</si>
  <si>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</si>
  <si>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</si>
  <si>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</si>
  <si>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</si>
  <si>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</si>
  <si>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</si>
  <si>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</si>
  <si>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</si>
  <si>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</si>
  <si>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</si>
  <si>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</si>
  <si>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</si>
  <si>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</si>
  <si>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</si>
  <si>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</si>
  <si>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</si>
  <si>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</si>
  <si>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</si>
  <si>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</si>
  <si>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</si>
  <si>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</si>
  <si>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</si>
  <si>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</si>
  <si>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</si>
  <si>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</si>
  <si>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</si>
  <si>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</si>
  <si>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</si>
  <si>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</si>
  <si>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</si>
  <si>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</si>
  <si>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</si>
  <si>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</si>
  <si>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</si>
  <si>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</si>
  <si>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</si>
  <si>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</si>
  <si>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</si>
  <si>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</si>
  <si>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</si>
  <si>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</si>
  <si>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</si>
  <si>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</si>
  <si>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</si>
  <si>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</si>
  <si>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</si>
  <si>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</si>
  <si>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</si>
  <si>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</si>
  <si>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</si>
  <si>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</si>
  <si>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</si>
  <si>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</si>
  <si>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</si>
  <si>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</si>
  <si>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</si>
  <si>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</si>
  <si>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</si>
  <si>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</si>
  <si>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</si>
  <si>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</si>
  <si>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</si>
  <si>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</si>
  <si>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</si>
  <si>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</si>
  <si>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</si>
  <si>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</si>
  <si>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</si>
  <si>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</si>
  <si>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</si>
  <si>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</si>
  <si>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</si>
  <si>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</si>
  <si>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</si>
  <si>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</si>
  <si>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</si>
  <si>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</si>
  <si>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</si>
  <si>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</si>
  <si>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</si>
  <si>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</si>
  <si>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</si>
  <si>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</si>
  <si>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</si>
  <si>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</si>
  <si>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</si>
  <si>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</si>
  <si>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</si>
  <si>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</si>
  <si>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</si>
  <si>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</si>
  <si>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</si>
  <si>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</si>
  <si>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</si>
  <si>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</si>
  <si>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</si>
  <si>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</si>
  <si>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</si>
  <si>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</si>
  <si>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</si>
  <si>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</si>
  <si>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</si>
  <si>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</si>
  <si>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</si>
  <si>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</si>
  <si>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</si>
  <si>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</si>
  <si>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</si>
  <si>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</si>
  <si>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</si>
  <si>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</si>
  <si>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</si>
  <si>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</si>
  <si>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</si>
  <si>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</si>
  <si>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</si>
  <si>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</si>
  <si>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</si>
  <si>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</si>
  <si>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</si>
  <si>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</si>
  <si>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</si>
  <si>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</si>
  <si>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</si>
  <si>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</si>
  <si>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</si>
  <si>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</si>
  <si>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</si>
  <si>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</si>
  <si>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</si>
  <si>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</si>
  <si>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</si>
  <si>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</si>
  <si>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</si>
  <si>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</si>
  <si>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</si>
  <si>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</si>
  <si>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</si>
  <si>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</si>
  <si>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</si>
  <si>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</si>
  <si>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</si>
  <si>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</si>
  <si>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</si>
  <si>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</si>
  <si>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</si>
  <si>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</si>
  <si>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</si>
  <si>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</si>
  <si>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</si>
  <si>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</si>
  <si>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</si>
  <si>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</si>
  <si>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</si>
  <si>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</si>
  <si>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</si>
  <si>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</si>
  <si>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</si>
  <si>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</si>
  <si>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</si>
  <si>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</si>
  <si>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</si>
  <si>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</si>
  <si>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</si>
  <si>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</si>
  <si>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</si>
  <si>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</si>
  <si>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</si>
  <si>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</si>
  <si>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</si>
  <si>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</si>
  <si>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</si>
  <si>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</si>
  <si>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</si>
  <si>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</si>
  <si>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</si>
  <si>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</si>
  <si>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</si>
  <si>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</si>
  <si>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</si>
  <si>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</si>
  <si>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</si>
  <si>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</si>
  <si>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</si>
  <si>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</si>
  <si>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</si>
  <si>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</si>
  <si>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</si>
  <si>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</si>
  <si>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</si>
  <si>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</si>
  <si>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</si>
  <si>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</si>
  <si>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</si>
  <si>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</si>
  <si>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</si>
  <si>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</si>
  <si>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</si>
  <si>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</si>
  <si>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</si>
  <si>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</si>
  <si>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</si>
  <si>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</si>
  <si>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</si>
  <si>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</si>
  <si>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</si>
  <si>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</si>
  <si>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</si>
  <si>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</si>
  <si>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</si>
  <si>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</si>
  <si>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</si>
  <si>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</si>
  <si>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</si>
  <si>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</si>
  <si>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</si>
  <si>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</si>
  <si>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</si>
  <si>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</si>
  <si>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</si>
  <si>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</si>
  <si>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</si>
  <si>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</si>
  <si>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</si>
  <si>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</si>
  <si>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</si>
  <si>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</si>
  <si>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</si>
  <si>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</si>
  <si>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</si>
  <si>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</si>
  <si>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</si>
  <si>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</si>
  <si>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</si>
  <si>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</si>
  <si>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</si>
  <si>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</si>
  <si>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</si>
  <si>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</si>
  <si>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</si>
  <si>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</si>
  <si>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</si>
  <si>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</si>
  <si>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</si>
  <si>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</si>
  <si>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</si>
  <si>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</si>
  <si>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</si>
  <si>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</si>
  <si>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</si>
  <si>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</si>
  <si>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</si>
  <si>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</si>
  <si>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</si>
  <si>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</si>
  <si>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</si>
  <si>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</si>
  <si>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</si>
  <si>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</si>
  <si>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</si>
  <si>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</si>
  <si>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</si>
  <si>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</si>
  <si>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</si>
  <si>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</si>
  <si>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</si>
  <si>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</si>
  <si>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</si>
  <si>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</si>
  <si>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</si>
  <si>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</si>
  <si>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</si>
  <si>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</si>
  <si>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</si>
  <si>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</si>
  <si>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</si>
  <si>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</si>
  <si>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</si>
  <si>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</si>
  <si>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</si>
  <si>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</si>
  <si>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</si>
  <si>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</si>
  <si>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</si>
  <si>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</si>
  <si>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</si>
  <si>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</si>
  <si>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</si>
  <si>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</si>
  <si>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</si>
  <si>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</si>
  <si>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</si>
  <si>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</si>
  <si>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</si>
  <si>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</si>
  <si>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</si>
  <si>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</si>
  <si>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</si>
  <si>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</si>
  <si>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</si>
  <si>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</si>
  <si>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</si>
  <si>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</si>
  <si>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</si>
  <si>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</si>
  <si>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</si>
  <si>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</si>
  <si>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</si>
  <si>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</si>
  <si>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</si>
  <si>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</si>
  <si>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</si>
  <si>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</si>
  <si>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</si>
  <si>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</si>
  <si>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</si>
  <si>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</si>
  <si>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</si>
  <si>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</si>
  <si>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</si>
  <si>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</si>
  <si>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</si>
  <si>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</si>
  <si>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</si>
  <si>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</si>
  <si>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</si>
  <si>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</si>
  <si>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</si>
  <si>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</si>
  <si>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</si>
  <si>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</si>
  <si>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</si>
  <si>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</si>
  <si>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</si>
  <si>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</si>
  <si>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</si>
  <si>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</si>
  <si>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</si>
  <si>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</si>
  <si>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</si>
  <si>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</si>
  <si>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</si>
  <si>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</si>
  <si>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</si>
  <si>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</si>
  <si>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</si>
  <si>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</si>
  <si>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</si>
  <si>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</si>
  <si>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</si>
  <si>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</si>
  <si>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</si>
  <si>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</si>
  <si>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</si>
  <si>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</si>
  <si>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</si>
  <si>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</si>
  <si>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</si>
  <si>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</si>
  <si>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</si>
  <si>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</si>
  <si>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</si>
  <si>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</si>
  <si>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</si>
  <si>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</si>
  <si>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</si>
  <si>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</si>
  <si>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</si>
  <si>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</si>
  <si>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</si>
  <si>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</si>
  <si>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</si>
  <si>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</si>
  <si>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</si>
  <si>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</si>
  <si>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</si>
  <si>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</si>
  <si>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</si>
  <si>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</si>
  <si>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</si>
  <si>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</si>
  <si>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</si>
  <si>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</si>
  <si>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</si>
  <si>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</si>
  <si>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</si>
  <si>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</si>
  <si>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</si>
  <si>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</si>
  <si>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</si>
  <si>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</si>
  <si>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</si>
  <si>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</si>
  <si>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</si>
  <si>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</si>
  <si>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</si>
  <si>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</si>
  <si>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</si>
  <si>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</si>
  <si>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</si>
  <si>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</si>
  <si>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</si>
  <si>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</si>
  <si>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</si>
  <si>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</si>
  <si>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</si>
  <si>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</si>
  <si>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</si>
  <si>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</si>
  <si>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</si>
  <si>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</si>
  <si>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</si>
  <si>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</si>
  <si>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</si>
  <si>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</si>
  <si>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</si>
  <si>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</si>
  <si>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</si>
  <si>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</si>
  <si>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</si>
  <si>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</si>
  <si>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</si>
  <si>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</si>
  <si>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</si>
  <si>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</si>
  <si>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</si>
  <si>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</si>
  <si>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</si>
  <si>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</si>
  <si>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</si>
  <si>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</si>
  <si>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</si>
  <si>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</si>
  <si>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</si>
  <si>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</si>
  <si>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</si>
  <si>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</si>
  <si>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</si>
  <si>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</si>
  <si>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</si>
  <si>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</si>
  <si>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</si>
  <si>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</si>
  <si>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</si>
  <si>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</si>
  <si>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</si>
  <si>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</si>
  <si>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</si>
  <si>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</si>
  <si>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</si>
  <si>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</si>
  <si>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</si>
  <si>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</si>
  <si>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</si>
  <si>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</si>
  <si>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</si>
  <si>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</si>
  <si>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</si>
  <si>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</si>
  <si>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</si>
  <si>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</si>
  <si>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</si>
  <si>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</si>
  <si>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</si>
  <si>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</si>
  <si>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</si>
  <si>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</si>
  <si>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</si>
  <si>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</si>
  <si>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</si>
  <si>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</si>
  <si>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</si>
  <si>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</si>
  <si>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</si>
  <si>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</si>
  <si>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</si>
  <si>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</si>
  <si>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</si>
  <si>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</si>
  <si>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</si>
  <si>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</si>
  <si>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</si>
  <si>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</si>
  <si>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</si>
  <si>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</si>
  <si>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</si>
  <si>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</si>
  <si>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</si>
  <si>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</si>
  <si>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</si>
  <si>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</si>
  <si>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</si>
  <si>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</si>
  <si>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</si>
  <si>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</si>
  <si>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</si>
  <si>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</si>
  <si>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</si>
  <si>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</si>
  <si>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</si>
  <si>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</si>
  <si>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</si>
  <si>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</si>
  <si>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</si>
  <si>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</si>
  <si>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</si>
  <si>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</si>
  <si>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</si>
  <si>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</si>
  <si>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</si>
  <si>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</si>
  <si>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</si>
  <si>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</si>
  <si>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</si>
  <si>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</si>
  <si>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</si>
  <si>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</si>
  <si>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</si>
  <si>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</si>
  <si>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</si>
  <si>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</si>
  <si>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</si>
  <si>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</si>
  <si>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</si>
  <si>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</si>
  <si>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</si>
  <si>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</si>
  <si>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</si>
  <si>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</si>
  <si>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</si>
  <si>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</si>
  <si>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</si>
  <si>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</si>
  <si>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</si>
  <si>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</si>
  <si>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</si>
  <si>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</si>
  <si>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</si>
  <si>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</si>
  <si>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</si>
  <si>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</si>
  <si>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</si>
  <si>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</si>
  <si>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</si>
  <si>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</si>
  <si>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</si>
  <si>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</si>
  <si>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</si>
  <si>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</si>
  <si>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</si>
  <si>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</si>
  <si>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</si>
  <si>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</si>
  <si>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</si>
  <si>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</si>
  <si>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</si>
  <si>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</si>
  <si>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</si>
  <si>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</si>
  <si>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</si>
  <si>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</si>
  <si>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</si>
  <si>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</si>
  <si>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</si>
  <si>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</si>
  <si>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</si>
  <si>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</si>
  <si>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</si>
  <si>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</si>
  <si>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</si>
  <si>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</si>
  <si>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</si>
  <si>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</si>
  <si>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</si>
  <si>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</si>
  <si>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</si>
  <si>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</si>
  <si>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</si>
  <si>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</si>
  <si>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</si>
  <si>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</si>
  <si>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</si>
  <si>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</si>
  <si>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</si>
  <si>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</si>
  <si>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</si>
  <si>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</si>
  <si>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</si>
  <si>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</si>
  <si>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</si>
  <si>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</si>
  <si>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</si>
  <si>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</si>
  <si>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</si>
  <si>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</si>
  <si>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</si>
  <si>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</si>
  <si>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</si>
  <si>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</si>
  <si>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</si>
  <si>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</si>
  <si>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</si>
  <si>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</si>
  <si>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</si>
  <si>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</si>
  <si>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</si>
  <si>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</si>
  <si>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</si>
  <si>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</si>
  <si>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</si>
  <si>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</si>
  <si>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</si>
  <si>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</si>
  <si>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</si>
  <si>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</si>
  <si>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</si>
  <si>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</si>
  <si>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</si>
  <si>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</si>
  <si>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</si>
  <si>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</si>
  <si>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</si>
  <si>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</si>
  <si>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</si>
  <si>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</si>
  <si>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</si>
  <si>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</si>
  <si>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</si>
  <si>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</si>
  <si>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</si>
  <si>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</si>
  <si>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</si>
  <si>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</si>
  <si>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</si>
  <si>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</si>
  <si>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</si>
  <si>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</si>
  <si>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</si>
  <si>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</si>
  <si>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</si>
  <si>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</si>
  <si>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</si>
  <si>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</si>
  <si>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</si>
  <si>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</si>
  <si>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</si>
  <si>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</si>
  <si>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</si>
  <si>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</si>
  <si>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</si>
  <si>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</si>
  <si>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</si>
  <si>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</si>
  <si>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</si>
  <si>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</si>
  <si>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</si>
  <si>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</si>
  <si>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</si>
  <si>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</si>
  <si>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</si>
  <si>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</si>
  <si>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</si>
  <si>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</si>
  <si>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</si>
  <si>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</si>
  <si>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</si>
  <si>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</si>
  <si>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</si>
  <si>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</si>
  <si>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</si>
  <si>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</si>
  <si>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</si>
  <si>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</si>
  <si>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</si>
  <si>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</si>
  <si>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</si>
  <si>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</si>
  <si>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</si>
  <si>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</si>
  <si>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</si>
  <si>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</si>
  <si>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</si>
  <si>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</si>
  <si>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</si>
  <si>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</si>
  <si>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</si>
  <si>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</si>
  <si>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</si>
  <si>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</si>
  <si>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</si>
  <si>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</si>
  <si>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</si>
  <si>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</si>
  <si>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</si>
  <si>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</si>
  <si>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</si>
  <si>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</si>
  <si>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</si>
  <si>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</si>
  <si>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</si>
  <si>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</si>
  <si>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</si>
  <si>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</si>
  <si>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</si>
  <si>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</si>
  <si>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</si>
  <si>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</si>
  <si>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</si>
  <si>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</si>
  <si>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</si>
  <si>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</si>
  <si>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</si>
  <si>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</si>
  <si>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</si>
  <si>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</si>
  <si>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</si>
  <si>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</si>
  <si>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</si>
  <si>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</si>
  <si>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</si>
  <si>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</si>
  <si>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</si>
  <si>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</si>
  <si>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</si>
  <si>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</si>
  <si>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</si>
  <si>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</si>
  <si>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</si>
  <si>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</si>
  <si>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</si>
  <si>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</si>
  <si>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</si>
  <si>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</si>
  <si>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</si>
  <si>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</si>
  <si>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</si>
  <si>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</si>
  <si>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</si>
  <si>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</si>
  <si>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</si>
  <si>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</si>
  <si>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</si>
  <si>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</si>
  <si>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</si>
  <si>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</si>
  <si>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</si>
  <si>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</si>
  <si>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</si>
  <si>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</si>
  <si>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</si>
  <si>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</si>
  <si>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</si>
  <si>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</si>
  <si>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</si>
  <si>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</si>
  <si>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</si>
  <si>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</si>
  <si>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</si>
  <si>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</si>
  <si>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</si>
  <si>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</si>
  <si>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</si>
  <si>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</si>
  <si>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</si>
  <si>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</si>
  <si>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</si>
  <si>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</si>
  <si>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</si>
  <si>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</si>
  <si>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</si>
  <si>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</si>
  <si>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</si>
  <si>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</si>
  <si>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</si>
  <si>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</si>
  <si>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</si>
  <si>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</si>
  <si>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</si>
  <si>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</si>
  <si>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</si>
  <si>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</si>
  <si>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</si>
  <si>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</si>
  <si>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</si>
  <si>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</si>
  <si>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</si>
  <si>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</si>
  <si>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</si>
  <si>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</si>
  <si>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</si>
  <si>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</si>
  <si>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</si>
  <si>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</si>
  <si>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</si>
  <si>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</si>
  <si>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</si>
  <si>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</si>
  <si>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</si>
  <si>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</si>
  <si>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</si>
  <si>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</si>
  <si>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</si>
  <si>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</si>
  <si>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</si>
  <si>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</si>
  <si>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</si>
  <si>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</si>
  <si>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</si>
  <si>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</si>
  <si>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</si>
  <si>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</si>
  <si>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</si>
  <si>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</si>
  <si>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</si>
  <si>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</si>
  <si>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</si>
  <si>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</si>
  <si>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</si>
  <si>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</si>
  <si>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</si>
  <si>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</si>
  <si>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</si>
  <si>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</si>
  <si>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</si>
  <si>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</si>
  <si>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</si>
  <si>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</si>
  <si>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</si>
  <si>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</si>
  <si>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</si>
  <si>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</si>
  <si>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</si>
  <si>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</si>
  <si>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</si>
  <si>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</si>
  <si>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</si>
  <si>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</si>
  <si>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</si>
  <si>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</si>
  <si>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</si>
  <si>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</si>
  <si>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</si>
  <si>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</si>
  <si>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</si>
  <si>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</si>
  <si>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</si>
  <si>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</si>
  <si>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</si>
  <si>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</si>
  <si>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</si>
  <si>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</si>
  <si>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</si>
  <si>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</si>
  <si>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</si>
  <si>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</si>
  <si>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</si>
  <si>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</si>
  <si>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</si>
  <si>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</si>
  <si>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</si>
  <si>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</si>
  <si>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</si>
  <si>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</si>
  <si>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</si>
  <si>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</si>
  <si>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</si>
  <si>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</si>
  <si>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</si>
  <si>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</si>
  <si>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</si>
  <si>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</si>
  <si>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</si>
  <si>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</si>
  <si>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</si>
  <si>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</si>
  <si>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</si>
  <si>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</si>
  <si>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</si>
  <si>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</si>
  <si>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</si>
  <si>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</si>
  <si>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</si>
  <si>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</si>
  <si>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</si>
  <si>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</si>
  <si>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</si>
  <si>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</si>
  <si>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</si>
  <si>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</si>
  <si>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</si>
  <si>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</si>
  <si>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</si>
  <si>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</si>
  <si>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</si>
  <si>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</si>
  <si>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</si>
  <si>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</si>
  <si>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</si>
  <si>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</si>
  <si>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</si>
  <si>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</si>
  <si>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</si>
  <si>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</si>
  <si>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</si>
  <si>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</si>
  <si>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</si>
  <si>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</si>
  <si>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</si>
  <si>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</si>
  <si>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</si>
  <si>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</si>
  <si>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</si>
  <si>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</si>
  <si>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</si>
  <si>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</si>
  <si>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</si>
  <si>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</si>
  <si>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</si>
  <si>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</si>
  <si>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</si>
  <si>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</si>
  <si>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</si>
  <si>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</si>
  <si>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</si>
  <si>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</si>
  <si>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</si>
  <si>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</si>
  <si>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</si>
  <si>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</si>
  <si>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</si>
  <si>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</si>
  <si>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</si>
  <si>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</si>
  <si>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</si>
  <si>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</si>
  <si>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</si>
  <si>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</si>
  <si>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</si>
  <si>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</si>
  <si>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</si>
  <si>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</si>
  <si>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</si>
  <si>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</si>
  <si>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</si>
  <si>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</si>
  <si>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</si>
  <si>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</si>
  <si>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</si>
  <si>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</si>
  <si>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</si>
  <si>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</si>
  <si>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</si>
  <si>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</si>
  <si>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</si>
  <si>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</si>
  <si>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</si>
  <si>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</si>
  <si>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</si>
  <si>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</si>
  <si>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</si>
  <si>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</si>
  <si>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</si>
  <si>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</si>
  <si>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</si>
  <si>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</si>
  <si>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</si>
  <si>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</si>
  <si>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</si>
  <si>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</si>
  <si>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</si>
  <si>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</si>
  <si>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</si>
  <si>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</si>
  <si>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</si>
  <si>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</si>
  <si>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</si>
  <si>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</si>
  <si>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</si>
  <si>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</si>
  <si>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</si>
  <si>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</si>
  <si>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</si>
  <si>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</si>
  <si>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</si>
  <si>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</si>
  <si>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</si>
  <si>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</si>
  <si>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</si>
  <si>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</si>
  <si>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</si>
  <si>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</si>
  <si>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</si>
  <si>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</si>
  <si>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</si>
  <si>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</si>
  <si>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</si>
  <si>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</si>
  <si>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</si>
  <si>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</si>
  <si>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</si>
  <si>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</si>
  <si>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</si>
  <si>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</si>
  <si>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</si>
  <si>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</si>
  <si>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</si>
  <si>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</si>
  <si>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</si>
  <si>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</si>
  <si>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</si>
  <si>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</si>
  <si>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</si>
  <si>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</si>
  <si>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</si>
  <si>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</si>
  <si>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</si>
  <si>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</si>
  <si>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</si>
  <si>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</si>
  <si>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</si>
  <si>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</si>
  <si>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</si>
  <si>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</si>
  <si>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</si>
  <si>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</si>
  <si>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</si>
  <si>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</si>
  <si>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</si>
  <si>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</si>
  <si>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</si>
  <si>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</si>
  <si>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</si>
  <si>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</si>
  <si>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</si>
  <si>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</si>
  <si>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</si>
  <si>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</si>
  <si>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</si>
  <si>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</si>
  <si>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</si>
  <si>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</si>
  <si>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</si>
  <si>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</si>
  <si>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</si>
  <si>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</si>
  <si>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</si>
  <si>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</si>
  <si>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</si>
  <si>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</si>
  <si>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</si>
  <si>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</si>
  <si>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</si>
  <si>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</si>
  <si>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</si>
  <si>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</si>
  <si>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</si>
  <si>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</si>
  <si>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</si>
  <si>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</si>
  <si>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</si>
  <si>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</si>
  <si>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</si>
  <si>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</si>
  <si>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</si>
  <si>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</si>
  <si>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</si>
  <si>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</si>
  <si>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</si>
  <si>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</si>
  <si>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</si>
  <si>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</si>
  <si>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</si>
  <si>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</si>
  <si>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</si>
  <si>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</si>
  <si>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</si>
  <si>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</si>
  <si>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</si>
  <si>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</si>
  <si>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</si>
  <si>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</si>
  <si>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</si>
  <si>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</si>
  <si>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</si>
  <si>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</si>
  <si>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</si>
  <si>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</si>
  <si>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</si>
  <si>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</si>
  <si>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</si>
  <si>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</si>
  <si>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</si>
  <si>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</si>
  <si>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</si>
  <si>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</si>
  <si>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</si>
  <si>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</si>
  <si>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</si>
  <si>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</si>
  <si>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</si>
  <si>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</si>
  <si>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</si>
  <si>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</si>
  <si>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</si>
  <si>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</si>
  <si>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</si>
  <si>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</si>
  <si>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</si>
  <si>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</si>
  <si>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</si>
  <si>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</si>
  <si>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</si>
  <si>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</si>
  <si>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</si>
  <si>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</si>
  <si>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</si>
  <si>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</si>
  <si>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</si>
  <si>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</si>
  <si>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</si>
  <si>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</si>
  <si>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</si>
  <si>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</si>
  <si>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</si>
  <si>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</si>
  <si>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</si>
  <si>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</si>
  <si>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</si>
  <si>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</si>
  <si>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</si>
  <si>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</si>
  <si>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</si>
  <si>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</si>
  <si>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</si>
  <si>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</si>
  <si>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</si>
  <si>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</si>
  <si>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</si>
  <si>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</si>
  <si>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</si>
  <si>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</si>
  <si>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</si>
  <si>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</si>
  <si>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</si>
  <si>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</si>
  <si>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</si>
  <si>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</si>
  <si>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</si>
  <si>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</si>
  <si>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</si>
  <si>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</si>
  <si>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</si>
  <si>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</si>
  <si>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</si>
  <si>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</si>
  <si>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</si>
  <si>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</si>
  <si>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</si>
  <si>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</si>
  <si>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</si>
  <si>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</si>
  <si>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</si>
  <si>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</si>
  <si>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</si>
  <si>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</si>
  <si>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</si>
  <si>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</si>
  <si>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</si>
  <si>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</si>
  <si>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</si>
  <si>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</si>
  <si>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</si>
  <si>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</si>
  <si>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</si>
  <si>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</si>
  <si>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</si>
  <si>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</si>
  <si>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</si>
  <si>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</si>
  <si>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</si>
  <si>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</si>
  <si>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</si>
  <si>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</si>
  <si>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</si>
  <si>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</si>
  <si>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</si>
  <si>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</si>
  <si>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</si>
  <si>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</si>
  <si>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</si>
  <si>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</si>
  <si>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</si>
  <si>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</si>
  <si>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</si>
  <si>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</si>
  <si>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</si>
  <si>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</si>
  <si>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</si>
  <si>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</si>
  <si>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</si>
  <si>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</si>
  <si>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</si>
  <si>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</si>
  <si>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</si>
  <si>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</si>
  <si>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</si>
  <si>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</si>
  <si>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</si>
  <si>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</si>
  <si>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</si>
  <si>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</si>
  <si>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</si>
  <si>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</si>
  <si>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</si>
  <si>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</si>
  <si>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</si>
  <si>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</si>
  <si>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</si>
  <si>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</si>
  <si>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</si>
  <si>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</si>
  <si>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</si>
  <si>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</si>
  <si>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</si>
  <si>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</si>
  <si>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</si>
  <si>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</si>
  <si>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</si>
  <si>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</si>
  <si>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</si>
  <si>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</si>
  <si>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</si>
  <si>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</si>
  <si>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</si>
  <si>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</si>
  <si>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</si>
  <si>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</si>
  <si>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</si>
  <si>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</si>
  <si>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</si>
  <si>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</si>
  <si>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</si>
  <si>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</si>
  <si>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</si>
  <si>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</si>
  <si>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</si>
  <si>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</si>
  <si>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</si>
  <si>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</si>
  <si>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</si>
  <si>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</si>
  <si>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</si>
  <si>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</si>
  <si>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</si>
  <si>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</si>
  <si>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</si>
  <si>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</si>
  <si>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</si>
  <si>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</si>
  <si>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</si>
  <si>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</si>
  <si>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</si>
  <si>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</si>
  <si>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</si>
  <si>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</si>
  <si>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</si>
  <si>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</si>
  <si>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</si>
  <si>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</si>
  <si>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</si>
  <si>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</si>
  <si>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</si>
  <si>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</si>
  <si>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</si>
  <si>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</si>
  <si>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</si>
  <si>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</si>
  <si>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</si>
  <si>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</si>
  <si>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</si>
  <si>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</si>
  <si>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</si>
  <si>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</si>
  <si>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</si>
  <si>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</si>
  <si>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</si>
  <si>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</si>
  <si>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</si>
  <si>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</si>
  <si>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</si>
  <si>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</si>
  <si>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</si>
  <si>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</si>
  <si>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</si>
  <si>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</si>
  <si>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</si>
  <si>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</si>
  <si>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</si>
  <si>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</si>
  <si>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</si>
  <si>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</si>
  <si>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</si>
  <si>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</si>
  <si>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</si>
  <si>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</si>
  <si>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</si>
  <si>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</si>
  <si>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</si>
  <si>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</si>
  <si>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</si>
  <si>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</si>
  <si>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</si>
  <si>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</si>
  <si>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</si>
  <si>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</si>
  <si>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</si>
  <si>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</si>
  <si>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</si>
  <si>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</si>
  <si>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</si>
  <si>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</si>
  <si>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</si>
  <si>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</si>
  <si>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</si>
  <si>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</si>
  <si>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</si>
  <si>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</si>
  <si>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</si>
  <si>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</si>
  <si>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</si>
  <si>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</si>
  <si>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</si>
  <si>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</si>
  <si>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</si>
  <si>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</si>
  <si>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</si>
  <si>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</si>
  <si>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</si>
  <si>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</si>
  <si>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</si>
  <si>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</si>
  <si>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</si>
  <si>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</si>
  <si>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</si>
  <si>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</si>
  <si>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</si>
  <si>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</si>
  <si>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</si>
  <si>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</si>
  <si>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</si>
  <si>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</si>
  <si>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</si>
  <si>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</si>
  <si>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</si>
  <si>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</si>
  <si>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</si>
  <si>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</si>
  <si>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</si>
  <si>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</si>
  <si>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</si>
  <si>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</si>
  <si>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</si>
  <si>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</si>
  <si>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</si>
  <si>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</si>
  <si>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</si>
  <si>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</si>
  <si>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</si>
  <si>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</si>
  <si>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</si>
  <si>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</si>
  <si>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</si>
  <si>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</si>
  <si>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</si>
  <si>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</si>
  <si>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</si>
  <si>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</si>
  <si>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</si>
  <si>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</si>
  <si>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</si>
  <si>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</si>
  <si>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</si>
  <si>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</si>
  <si>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</si>
  <si>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</si>
  <si>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</si>
  <si>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</si>
  <si>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</si>
  <si>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</si>
  <si>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</si>
  <si>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</si>
  <si>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</si>
  <si>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</si>
  <si>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</si>
  <si>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</si>
  <si>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</si>
  <si>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</si>
  <si>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</si>
  <si>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</si>
  <si>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</si>
  <si>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</si>
  <si>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</si>
  <si>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</si>
  <si>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</si>
  <si>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</si>
  <si>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</si>
  <si>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</si>
  <si>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</si>
  <si>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</si>
  <si>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</si>
  <si>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</si>
  <si>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</si>
  <si>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</si>
  <si>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</si>
  <si>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</si>
  <si>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</si>
  <si>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</si>
  <si>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</si>
  <si>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</si>
  <si>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</si>
  <si>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</si>
  <si>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</si>
  <si>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</si>
  <si>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</si>
  <si>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</si>
  <si>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</si>
  <si>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</si>
  <si>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</si>
  <si>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</si>
  <si>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</si>
  <si>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</si>
  <si>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</si>
  <si>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</si>
  <si>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</si>
  <si>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</si>
  <si>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</si>
  <si>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</si>
  <si>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</si>
  <si>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</si>
  <si>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</si>
  <si>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</si>
  <si>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</si>
  <si>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</si>
  <si>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</si>
  <si>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</si>
  <si>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</si>
  <si>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</si>
  <si>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</si>
  <si>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</si>
  <si>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</si>
  <si>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</si>
  <si>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</si>
  <si>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</si>
  <si>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</si>
  <si>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</si>
  <si>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</si>
  <si>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</si>
  <si>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</si>
  <si>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</si>
  <si>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</si>
  <si>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</si>
  <si>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</si>
  <si>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</si>
  <si>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</si>
  <si>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</si>
  <si>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</si>
  <si>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</si>
  <si>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</si>
  <si>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</si>
  <si>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</si>
  <si>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</si>
  <si>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</si>
  <si>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</si>
  <si>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</si>
  <si>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</si>
  <si>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</si>
  <si>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</si>
  <si>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</si>
  <si>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</si>
  <si>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</si>
  <si>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</si>
  <si>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</si>
  <si>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</si>
  <si>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</si>
  <si>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</si>
  <si>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</si>
  <si>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</si>
  <si>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</si>
  <si>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</si>
  <si>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</si>
  <si>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</si>
  <si>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</si>
  <si>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</si>
  <si>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</si>
  <si>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</si>
  <si>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</si>
  <si>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</si>
  <si>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</si>
  <si>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</si>
  <si>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</si>
  <si>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</si>
  <si>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</si>
  <si>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</si>
  <si>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</si>
  <si>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</si>
  <si>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</si>
  <si>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</si>
  <si>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</si>
  <si>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</si>
  <si>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</si>
  <si>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</si>
  <si>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</si>
  <si>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</si>
  <si>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</si>
  <si>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</si>
  <si>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</si>
  <si>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</si>
  <si>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</si>
  <si>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</si>
  <si>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</si>
  <si>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</si>
  <si>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</si>
  <si>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</si>
  <si>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</si>
  <si>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</si>
  <si>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</si>
  <si>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</si>
  <si>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</si>
  <si>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</si>
  <si>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</si>
  <si>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</si>
  <si>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</si>
  <si>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</si>
  <si>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</si>
  <si>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</si>
  <si>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</si>
  <si>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</si>
  <si>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</si>
  <si>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</si>
  <si>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</si>
  <si>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</si>
  <si>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</si>
  <si>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</si>
  <si>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</si>
  <si>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</si>
  <si>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</si>
  <si>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</si>
  <si>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</si>
  <si>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</si>
  <si>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</si>
  <si>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</si>
  <si>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</si>
  <si>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</si>
  <si>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</si>
  <si>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</si>
  <si>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</si>
  <si>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</si>
  <si>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</si>
  <si>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</si>
  <si>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</si>
  <si>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</si>
  <si>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</si>
  <si>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</si>
  <si>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</si>
  <si>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</si>
  <si>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</si>
  <si>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</si>
  <si>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</si>
  <si>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</si>
  <si>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</si>
  <si>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</si>
  <si>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</si>
  <si>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</si>
  <si>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</si>
  <si>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</si>
  <si>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</si>
  <si>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</si>
  <si>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</si>
  <si>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</si>
  <si>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</si>
  <si>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</si>
  <si>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</si>
  <si>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</si>
  <si>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</si>
  <si>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</si>
  <si>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</si>
  <si>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</si>
  <si>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</si>
  <si>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</si>
  <si>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</si>
  <si>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</si>
  <si>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</si>
  <si>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</si>
  <si>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</si>
  <si>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</si>
  <si>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</si>
  <si>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</si>
  <si>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</si>
  <si>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</si>
  <si>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</si>
  <si>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</si>
  <si>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</si>
  <si>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</si>
  <si>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</si>
  <si>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</si>
  <si>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</si>
  <si>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</si>
  <si>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</si>
  <si>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</si>
  <si>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</si>
  <si>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</si>
  <si>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</si>
  <si>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</si>
  <si>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</si>
  <si>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</si>
  <si>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</si>
  <si>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</si>
  <si>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</si>
  <si>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</si>
  <si>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</si>
  <si>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</si>
  <si>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</si>
  <si>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</si>
  <si>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</si>
  <si>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</si>
  <si>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</si>
  <si>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</si>
  <si>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</si>
  <si>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</si>
  <si>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</si>
  <si>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</si>
  <si>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</si>
  <si>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</si>
  <si>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</si>
  <si>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</si>
  <si>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</si>
  <si>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</si>
  <si>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</si>
  <si>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</si>
  <si>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</si>
  <si>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</si>
  <si>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</si>
  <si>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</si>
  <si>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</si>
  <si>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</si>
  <si>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</si>
  <si>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</si>
  <si>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</si>
  <si>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</si>
  <si>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</si>
  <si>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</si>
  <si>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</si>
  <si>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</si>
  <si>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</si>
  <si>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</si>
  <si>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</si>
  <si>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</si>
  <si>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</si>
  <si>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</si>
  <si>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</si>
  <si>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</si>
  <si>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</si>
  <si>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</si>
  <si>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</si>
  <si>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</si>
  <si>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</si>
  <si>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</si>
  <si>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</si>
  <si>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</si>
  <si>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</si>
  <si>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</si>
  <si>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</si>
  <si>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</si>
  <si>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</si>
  <si>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</si>
  <si>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</si>
  <si>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</si>
  <si>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</si>
  <si>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</si>
  <si>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</si>
  <si>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</si>
  <si>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</si>
  <si>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</si>
  <si>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</si>
  <si>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</si>
  <si>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</si>
  <si>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</si>
  <si>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</si>
  <si>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</si>
  <si>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</si>
  <si>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</si>
  <si>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</si>
  <si>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</si>
  <si>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</si>
  <si>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</si>
  <si>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</si>
  <si>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</si>
  <si>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</si>
  <si>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</si>
  <si>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</si>
  <si>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</si>
  <si>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</si>
  <si>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</si>
  <si>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</si>
  <si>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</si>
  <si>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</si>
  <si>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</si>
  <si>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</si>
  <si>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</si>
  <si>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</si>
  <si>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</si>
  <si>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</si>
  <si>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</si>
  <si>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</si>
  <si>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</si>
  <si>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</si>
  <si>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</si>
  <si>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</si>
  <si>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</si>
  <si>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</si>
  <si>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</si>
  <si>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</si>
  <si>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</si>
  <si>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</si>
  <si>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</si>
  <si>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</si>
  <si>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</si>
  <si>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</si>
  <si>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</si>
  <si>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</si>
  <si>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</si>
  <si>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</si>
  <si>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</si>
  <si>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</si>
  <si>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</si>
  <si>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</si>
  <si>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</si>
  <si>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</si>
  <si>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</si>
  <si>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</si>
  <si>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</si>
  <si>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</si>
  <si>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</si>
  <si>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</si>
  <si>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</si>
  <si>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</si>
  <si>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</si>
  <si>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</si>
  <si>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</si>
  <si>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</si>
  <si>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</si>
  <si>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</si>
  <si>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</si>
  <si>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</si>
  <si>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</si>
  <si>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</si>
  <si>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</si>
  <si>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</si>
  <si>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</si>
  <si>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</si>
  <si>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</si>
  <si>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</si>
  <si>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</si>
  <si>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</si>
  <si>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</si>
  <si>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</si>
  <si>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</si>
  <si>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</si>
  <si>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</si>
  <si>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</si>
  <si>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</si>
  <si>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</si>
  <si>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</si>
  <si>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</si>
  <si>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</si>
  <si>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</si>
  <si>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</si>
  <si>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</si>
  <si>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</si>
  <si>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</si>
  <si>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</si>
  <si>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</si>
  <si>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</si>
  <si>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</si>
  <si>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</si>
  <si>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</si>
  <si>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</si>
  <si>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</si>
  <si>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</si>
  <si>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</si>
  <si>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</si>
  <si>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</si>
  <si>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</si>
  <si>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</si>
  <si>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</si>
  <si>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</si>
  <si>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</si>
  <si>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</si>
  <si>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</si>
  <si>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</si>
  <si>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</si>
  <si>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</si>
  <si>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</si>
  <si>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</si>
  <si>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</si>
  <si>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</si>
  <si>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</si>
  <si>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</si>
  <si>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</si>
  <si>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</si>
  <si>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</si>
  <si>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</si>
  <si>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</si>
  <si>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</si>
  <si>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</si>
  <si>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</si>
  <si>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</si>
  <si>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</si>
  <si>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</si>
  <si>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</si>
  <si>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</si>
  <si>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</si>
  <si>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</si>
  <si>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</si>
  <si>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</si>
  <si>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</si>
  <si>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</si>
  <si>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</si>
  <si>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</si>
  <si>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</si>
  <si>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</si>
  <si>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</si>
  <si>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</si>
  <si>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</si>
  <si>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</si>
  <si>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</si>
  <si>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</si>
  <si>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</si>
  <si>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</si>
  <si>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</si>
  <si>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</si>
  <si>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</si>
  <si>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</si>
  <si>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</si>
  <si>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</si>
  <si>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</si>
  <si>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</si>
  <si>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</si>
  <si>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</si>
  <si>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</si>
  <si>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</si>
  <si>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</si>
  <si>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</si>
  <si>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</si>
  <si>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</si>
  <si>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</si>
  <si>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</si>
  <si>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</si>
  <si>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</si>
  <si>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</si>
  <si>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</si>
  <si>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</si>
  <si>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</si>
  <si>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</si>
  <si>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</si>
  <si>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</si>
  <si>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</si>
  <si>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</si>
  <si>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</si>
  <si>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</si>
  <si>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</si>
  <si>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</si>
  <si>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</si>
  <si>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</si>
  <si>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</si>
  <si>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</si>
  <si>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</si>
  <si>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</si>
  <si>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</si>
  <si>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</si>
  <si>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</si>
  <si>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</si>
  <si>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</si>
  <si>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</si>
  <si>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</si>
  <si>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</si>
  <si>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</si>
  <si>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</si>
  <si>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</si>
  <si>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</si>
  <si>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</si>
  <si>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</si>
  <si>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</si>
  <si>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</si>
  <si>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</si>
  <si>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</si>
  <si>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</si>
  <si>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</si>
  <si>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</si>
  <si>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</si>
  <si>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</si>
  <si>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</si>
  <si>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</si>
  <si>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</si>
  <si>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</si>
  <si>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</si>
  <si>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</si>
  <si>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</si>
  <si>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</si>
  <si>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</si>
  <si>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</si>
  <si>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</si>
  <si>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</si>
  <si>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</si>
  <si>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</si>
  <si>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</si>
  <si>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</si>
  <si>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</si>
  <si>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</si>
  <si>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</si>
  <si>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</si>
  <si>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</si>
  <si>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</si>
  <si>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</si>
  <si>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</si>
  <si>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</si>
  <si>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</si>
  <si>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</si>
  <si>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</si>
  <si>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</si>
  <si>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</si>
  <si>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</si>
  <si>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</si>
  <si>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</si>
  <si>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</si>
  <si>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</si>
  <si>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</si>
  <si>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</si>
  <si>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</si>
  <si>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</si>
  <si>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</si>
  <si>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</si>
  <si>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</si>
  <si>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</si>
  <si>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</si>
  <si>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</si>
  <si>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</si>
  <si>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</si>
  <si>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</si>
  <si>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</si>
  <si>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</si>
  <si>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</si>
  <si>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</si>
  <si>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</si>
  <si>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</si>
  <si>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</si>
  <si>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</si>
  <si>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</si>
  <si>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</si>
  <si>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</si>
  <si>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</si>
  <si>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</si>
  <si>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</si>
  <si>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</si>
  <si>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</si>
  <si>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</si>
  <si>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</si>
  <si>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</si>
  <si>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</si>
  <si>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</si>
  <si>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</si>
  <si>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</si>
  <si>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</si>
  <si>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</si>
  <si>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</si>
  <si>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</si>
  <si>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</si>
  <si>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</si>
  <si>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</si>
  <si>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</si>
  <si>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</si>
  <si>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</si>
  <si>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</si>
  <si>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</si>
  <si>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</si>
  <si>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</si>
  <si>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</si>
  <si>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</si>
  <si>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</si>
  <si>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</si>
  <si>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</si>
  <si>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</si>
  <si>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</si>
  <si>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</si>
  <si>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</si>
  <si>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</si>
  <si>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</si>
  <si>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</si>
  <si>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</si>
  <si>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</si>
  <si>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</si>
  <si>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</si>
  <si>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</si>
  <si>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</si>
  <si>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</si>
  <si>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</si>
  <si>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</si>
  <si>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</si>
  <si>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</si>
  <si>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</si>
  <si>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</si>
  <si>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</si>
  <si>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</si>
  <si>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</si>
  <si>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</si>
  <si>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</si>
  <si>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</si>
  <si>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</si>
  <si>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</si>
  <si>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</si>
  <si>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</si>
  <si>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</si>
  <si>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</si>
  <si>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</si>
  <si>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</si>
  <si>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</si>
  <si>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</si>
  <si>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</si>
  <si>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</si>
  <si>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</si>
  <si>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</si>
  <si>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</si>
  <si>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</si>
  <si>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</si>
  <si>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</si>
  <si>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</si>
  <si>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</si>
  <si>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</si>
  <si>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</si>
  <si>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</si>
  <si>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</si>
  <si>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</si>
  <si>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</si>
  <si>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</si>
  <si>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</si>
  <si>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</si>
  <si>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</si>
  <si>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</si>
  <si>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</si>
  <si>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</si>
  <si>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</si>
  <si>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</si>
  <si>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</si>
  <si>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</si>
  <si>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</si>
  <si>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</si>
  <si>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</si>
  <si>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</si>
  <si>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</si>
  <si>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</si>
  <si>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</si>
  <si>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</si>
  <si>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</si>
  <si>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</si>
  <si>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</si>
  <si>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</si>
  <si>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</si>
  <si>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</si>
  <si>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</si>
  <si>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</si>
  <si>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</si>
  <si>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</si>
  <si>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</si>
  <si>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</si>
  <si>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</si>
  <si>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</si>
  <si>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</si>
  <si>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</si>
  <si>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</si>
  <si>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</si>
  <si>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</si>
  <si>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</si>
  <si>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</si>
  <si>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</si>
  <si>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</si>
  <si>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</si>
  <si>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</si>
  <si>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</si>
  <si>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</si>
  <si>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</si>
  <si>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</si>
  <si>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</si>
  <si>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</si>
  <si>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</si>
  <si>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</si>
  <si>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</si>
  <si>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</si>
  <si>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</si>
  <si>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</si>
  <si>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</si>
  <si>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</si>
  <si>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</si>
  <si>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</si>
  <si>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</si>
  <si>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</si>
  <si>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</si>
  <si>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</si>
  <si>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</si>
  <si>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</si>
  <si>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</si>
  <si>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</si>
  <si>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</si>
  <si>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</si>
  <si>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</si>
  <si>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</si>
  <si>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</si>
  <si>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</si>
  <si>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</si>
  <si>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</si>
  <si>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</si>
  <si>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</si>
  <si>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</si>
  <si>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</si>
  <si>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</si>
  <si>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</si>
  <si>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</si>
  <si>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</si>
  <si>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</si>
  <si>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</si>
  <si>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</si>
  <si>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</si>
  <si>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</si>
  <si>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</si>
  <si>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</si>
  <si>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</si>
  <si>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</si>
  <si>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</si>
  <si>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</si>
  <si>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</si>
  <si>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</si>
  <si>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</si>
  <si>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</si>
  <si>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</si>
  <si>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</si>
  <si>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</si>
  <si>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</si>
  <si>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</si>
  <si>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</si>
  <si>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</si>
  <si>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</si>
  <si>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</si>
  <si>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</si>
  <si>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</si>
  <si>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</si>
  <si>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</si>
  <si>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</si>
  <si>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</si>
  <si>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</si>
  <si>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</si>
  <si>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</si>
  <si>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</si>
  <si>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</si>
  <si>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</si>
  <si>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</si>
  <si>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</si>
  <si>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</si>
  <si>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</si>
  <si>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</si>
  <si>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</si>
  <si>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</si>
  <si>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</si>
  <si>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</si>
  <si>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</si>
  <si>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</si>
  <si>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</si>
  <si>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</si>
  <si>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</si>
  <si>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</si>
  <si>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</si>
  <si>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</si>
  <si>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</si>
  <si>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</si>
  <si>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</si>
  <si>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</si>
  <si>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</si>
  <si>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</si>
  <si>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</si>
  <si>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</si>
  <si>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</si>
  <si>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</si>
  <si>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</si>
  <si>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</si>
  <si>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</si>
  <si>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</si>
  <si>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</si>
  <si>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</si>
  <si>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</si>
  <si>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</si>
  <si>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</si>
  <si>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</si>
  <si>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</si>
  <si>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</si>
  <si>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</si>
  <si>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</si>
  <si>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</si>
  <si>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</si>
  <si>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</si>
  <si>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</si>
  <si>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</si>
  <si>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</si>
  <si>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</si>
  <si>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</si>
  <si>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</si>
  <si>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</si>
  <si>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</si>
  <si>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</si>
  <si>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</si>
  <si>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</si>
  <si>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</si>
  <si>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</si>
  <si>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</si>
  <si>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</si>
  <si>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</si>
  <si>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</si>
  <si>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</si>
  <si>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</si>
  <si>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</si>
  <si>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</si>
  <si>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</si>
  <si>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</si>
  <si>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</si>
  <si>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</si>
  <si>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</si>
  <si>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</si>
  <si>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</si>
  <si>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</si>
  <si>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</si>
  <si>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</si>
  <si>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</si>
  <si>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</si>
  <si>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</si>
  <si>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</si>
  <si>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</si>
  <si>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</si>
  <si>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</si>
  <si>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</si>
  <si>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</si>
  <si>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</si>
  <si>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</si>
  <si>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</si>
  <si>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</si>
  <si>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</si>
  <si>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</si>
  <si>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</si>
  <si>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</si>
  <si>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</si>
  <si>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</si>
  <si>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</si>
  <si>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</si>
  <si>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</si>
  <si>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</si>
  <si>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</si>
  <si>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</si>
  <si>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</si>
  <si>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</si>
  <si>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</si>
  <si>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</si>
  <si>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</si>
  <si>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</si>
  <si>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</si>
  <si>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</si>
  <si>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</si>
  <si>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</si>
  <si>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</si>
  <si>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</si>
  <si>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</si>
  <si>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</si>
  <si>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</si>
  <si>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</si>
  <si>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</si>
  <si>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</si>
  <si>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</si>
  <si>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</si>
  <si>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</si>
  <si>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</si>
  <si>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</si>
  <si>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</si>
  <si>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</si>
  <si>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</si>
  <si>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</si>
  <si>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</si>
  <si>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</si>
  <si>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</si>
  <si>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</si>
  <si>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</si>
  <si>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</si>
  <si>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</si>
  <si>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</si>
  <si>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</si>
  <si>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</si>
  <si>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</si>
  <si>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</si>
  <si>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</si>
  <si>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</si>
  <si>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</si>
  <si>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</si>
  <si>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</si>
  <si>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</si>
  <si>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</si>
  <si>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</si>
  <si>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</si>
  <si>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</si>
  <si>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</si>
  <si>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</si>
  <si>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</si>
  <si>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</si>
  <si>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</si>
  <si>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</si>
  <si>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</si>
  <si>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</si>
  <si>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</si>
  <si>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</si>
  <si>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</si>
  <si>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</si>
  <si>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</si>
  <si>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</si>
  <si>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</si>
  <si>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</si>
  <si>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</si>
  <si>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</si>
  <si>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</si>
  <si>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</si>
  <si>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</si>
  <si>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</si>
  <si>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</si>
  <si>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</si>
  <si>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</si>
  <si>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</si>
  <si>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</si>
  <si>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</si>
  <si>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</si>
  <si>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</si>
  <si>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</si>
  <si>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</si>
  <si>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</si>
  <si>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</si>
  <si>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</si>
  <si>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</si>
  <si>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</si>
  <si>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</si>
  <si>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</si>
  <si>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</si>
  <si>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</si>
  <si>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</si>
  <si>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</si>
  <si>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</si>
  <si>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</si>
  <si>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</si>
  <si>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</si>
  <si>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</si>
  <si>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</si>
  <si>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</si>
  <si>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</si>
  <si>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</si>
  <si>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</si>
  <si>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</si>
  <si>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</si>
  <si>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</si>
  <si>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</si>
  <si>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</si>
  <si>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</si>
  <si>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</si>
  <si>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</si>
  <si>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</si>
  <si>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</si>
  <si>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</si>
  <si>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</si>
  <si>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</si>
  <si>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</si>
  <si>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</si>
  <si>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</si>
  <si>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</si>
  <si>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</si>
  <si>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</si>
  <si>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</si>
  <si>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</si>
  <si>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</si>
  <si>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</si>
  <si>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</si>
  <si>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</si>
  <si>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</si>
  <si>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</si>
  <si>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</si>
  <si>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</si>
  <si>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</si>
  <si>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</si>
  <si>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</si>
  <si>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</si>
  <si>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</si>
  <si>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</si>
  <si>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</si>
  <si>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</si>
  <si>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</si>
  <si>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</si>
  <si>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</si>
  <si>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</si>
  <si>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</si>
  <si>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</si>
  <si>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</si>
  <si>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</si>
  <si>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</si>
  <si>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</si>
  <si>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</si>
  <si>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</si>
  <si>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</si>
  <si>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</si>
  <si>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</si>
  <si>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</si>
  <si>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</si>
  <si>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</si>
  <si>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</si>
  <si>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</si>
  <si>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</si>
  <si>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</si>
  <si>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</si>
  <si>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</si>
  <si>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</si>
  <si>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</si>
  <si>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</si>
  <si>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</si>
  <si>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</si>
  <si>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</si>
  <si>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</si>
  <si>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</si>
  <si>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</si>
  <si>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</si>
  <si>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</si>
  <si>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</si>
  <si>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</si>
  <si>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</si>
  <si>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</si>
  <si>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</si>
  <si>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</si>
  <si>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</si>
  <si>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</si>
  <si>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</si>
  <si>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</si>
  <si>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</si>
  <si>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</si>
  <si>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</si>
  <si>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</si>
  <si>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</si>
  <si>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</si>
  <si>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</si>
  <si>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</si>
  <si>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</si>
  <si>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</si>
  <si>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</si>
  <si>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</si>
  <si>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</si>
  <si>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</si>
  <si>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</si>
  <si>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</si>
  <si>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</si>
  <si>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</si>
  <si>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</si>
  <si>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</si>
  <si>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</si>
  <si>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</si>
  <si>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</si>
  <si>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</si>
  <si>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</si>
  <si>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</si>
  <si>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</si>
  <si>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</si>
  <si>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</si>
  <si>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</si>
  <si>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</si>
  <si>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</si>
  <si>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</si>
  <si>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</si>
  <si>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</si>
  <si>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</si>
  <si>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</si>
  <si>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</si>
  <si>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</si>
  <si>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</si>
  <si>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</si>
  <si>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</si>
  <si>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</si>
  <si>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</si>
  <si>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</si>
  <si>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</si>
  <si>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</si>
  <si>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</si>
  <si>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</si>
  <si>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</si>
  <si>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</si>
  <si>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</si>
  <si>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</si>
  <si>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</si>
  <si>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</si>
  <si>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</si>
  <si>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</si>
  <si>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</si>
  <si>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</si>
  <si>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</si>
  <si>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</si>
  <si>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</si>
  <si>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</si>
  <si>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</si>
  <si>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</si>
  <si>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</si>
  <si>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</si>
  <si>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</si>
  <si>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</si>
  <si>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</si>
  <si>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</si>
  <si>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</si>
  <si>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</si>
  <si>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</si>
  <si>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</si>
  <si>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</si>
  <si>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</si>
  <si>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</si>
  <si>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</si>
  <si>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</si>
  <si>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</si>
  <si>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</si>
  <si>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</si>
  <si>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</si>
  <si>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</si>
  <si>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</si>
  <si>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</si>
  <si>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</si>
  <si>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</si>
  <si>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</si>
  <si>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</si>
  <si>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</si>
  <si>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</si>
  <si>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</si>
  <si>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</si>
  <si>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</si>
  <si>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</si>
  <si>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</si>
  <si>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</si>
  <si>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</si>
  <si>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</si>
  <si>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</si>
  <si>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</si>
  <si>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</si>
  <si>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</si>
  <si>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</si>
  <si>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</si>
  <si>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</si>
  <si>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</si>
  <si>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</si>
  <si>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</si>
  <si>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</si>
  <si>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</si>
  <si>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</si>
  <si>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</si>
  <si>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</si>
  <si>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</si>
  <si>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</si>
  <si>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</si>
  <si>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</si>
  <si>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</si>
  <si>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</si>
  <si>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</si>
  <si>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</si>
  <si>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</si>
  <si>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</si>
  <si>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</si>
  <si>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</si>
  <si>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</si>
  <si>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</si>
  <si>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</si>
  <si>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</si>
  <si>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</si>
  <si>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</si>
  <si>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</si>
  <si>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</si>
  <si>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</si>
  <si>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</si>
  <si>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</si>
  <si>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</si>
  <si>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</si>
  <si>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</si>
  <si>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</si>
  <si>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</si>
  <si>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</si>
  <si>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</si>
  <si>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</si>
  <si>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</si>
  <si>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</si>
  <si>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</si>
  <si>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</si>
  <si>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</si>
  <si>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</si>
  <si>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</si>
  <si>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</si>
  <si>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</si>
  <si>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</si>
  <si>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</si>
  <si>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</si>
  <si>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</si>
  <si>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</si>
  <si>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</si>
  <si>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</si>
  <si>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</si>
  <si>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</si>
  <si>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</si>
  <si>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</si>
  <si>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</si>
  <si>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</si>
  <si>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</si>
  <si>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</si>
  <si>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</si>
  <si>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</si>
  <si>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</si>
  <si>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</si>
  <si>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</si>
  <si>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</si>
  <si>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</si>
  <si>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</si>
  <si>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</si>
  <si>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</si>
  <si>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</si>
  <si>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</si>
  <si>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</si>
  <si>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</si>
  <si>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</si>
  <si>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</si>
  <si>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</si>
  <si>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</si>
  <si>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</si>
  <si>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</si>
  <si>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</si>
  <si>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</si>
  <si>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</si>
  <si>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</si>
  <si>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</si>
  <si>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</si>
  <si>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</si>
  <si>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</si>
  <si>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</si>
  <si>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</si>
  <si>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</si>
  <si>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</si>
  <si>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</si>
  <si>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</si>
  <si>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</si>
  <si>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</si>
  <si>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</si>
  <si>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</si>
  <si>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</si>
  <si>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</si>
  <si>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</si>
  <si>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</si>
  <si>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</si>
  <si>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</si>
  <si>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</si>
  <si>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</si>
  <si>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</si>
  <si>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</si>
  <si>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</si>
  <si>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</si>
  <si>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</si>
  <si>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</si>
  <si>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</si>
  <si>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</si>
  <si>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</si>
  <si>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</si>
  <si>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</si>
  <si>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</si>
  <si>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</si>
  <si>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</si>
  <si>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</si>
  <si>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</si>
  <si>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</si>
  <si>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</si>
  <si>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</si>
  <si>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</si>
  <si>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</si>
  <si>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</si>
  <si>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</si>
  <si>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</si>
  <si>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</si>
  <si>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</si>
  <si>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</si>
  <si>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</si>
  <si>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</si>
  <si>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</si>
  <si>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</si>
  <si>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</si>
  <si>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</si>
  <si>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</si>
  <si>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</si>
  <si>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</si>
  <si>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</si>
  <si>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</si>
  <si>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</si>
  <si>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</si>
  <si>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</si>
  <si>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</si>
  <si>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</si>
  <si>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</si>
  <si>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</si>
  <si>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</si>
  <si>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</si>
  <si>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</si>
  <si>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</si>
  <si>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</si>
  <si>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</si>
  <si>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</si>
  <si>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</si>
  <si>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</si>
  <si>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</si>
  <si>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</si>
  <si>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</si>
  <si>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</si>
  <si>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</si>
  <si>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</si>
  <si>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</si>
  <si>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</si>
  <si>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</si>
  <si>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</si>
  <si>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</si>
  <si>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</si>
  <si>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</si>
  <si>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</si>
  <si>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</si>
  <si>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</si>
  <si>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</si>
  <si>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</si>
  <si>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</si>
  <si>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</si>
  <si>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</si>
  <si>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</si>
  <si>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</si>
  <si>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</si>
  <si>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</si>
  <si>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</si>
  <si>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</si>
  <si>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</si>
  <si>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</si>
  <si>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</si>
  <si>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</si>
  <si>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</si>
  <si>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</si>
  <si>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</si>
  <si>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</si>
  <si>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</si>
  <si>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</si>
  <si>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</si>
  <si>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</si>
  <si>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</si>
  <si>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</si>
  <si>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</si>
  <si>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</si>
  <si>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</si>
  <si>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</si>
  <si>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</si>
  <si>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</si>
  <si>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</si>
  <si>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</si>
  <si>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</si>
  <si>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</si>
  <si>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</si>
  <si>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</si>
  <si>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</si>
  <si>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</si>
  <si>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</si>
  <si>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</si>
  <si>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</si>
  <si>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</si>
  <si>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</si>
  <si>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</si>
  <si>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</si>
  <si>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</si>
  <si>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</si>
  <si>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</si>
  <si>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</si>
  <si>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</si>
  <si>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</si>
  <si>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</si>
  <si>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</si>
  <si>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</si>
  <si>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</si>
  <si>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</si>
  <si>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</si>
  <si>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</si>
  <si>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</si>
  <si>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</si>
  <si>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</si>
  <si>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</si>
  <si>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</si>
  <si>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</si>
  <si>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</si>
  <si>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</si>
  <si>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</si>
  <si>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</si>
  <si>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</si>
  <si>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</si>
  <si>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</si>
  <si>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</si>
  <si>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</si>
  <si>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</si>
  <si>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</si>
  <si>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</si>
  <si>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</si>
  <si>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</si>
  <si>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</si>
  <si>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</si>
  <si>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</si>
  <si>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</si>
  <si>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</si>
  <si>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</si>
  <si>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</si>
  <si>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</si>
  <si>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</si>
  <si>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</si>
  <si>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</si>
  <si>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</si>
  <si>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</si>
  <si>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</si>
  <si>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</si>
  <si>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</si>
  <si>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</si>
  <si>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</si>
  <si>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</si>
  <si>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</si>
  <si>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</si>
  <si>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</si>
  <si>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</si>
  <si>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</si>
  <si>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</si>
  <si>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</si>
  <si>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</si>
  <si>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</si>
  <si>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</si>
  <si>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</si>
  <si>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</si>
  <si>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</si>
  <si>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</si>
  <si>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</si>
  <si>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</si>
  <si>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</si>
  <si>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</si>
  <si>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</si>
  <si>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</si>
  <si>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</si>
  <si>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</si>
  <si>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</si>
  <si>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</si>
  <si>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</si>
  <si>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</si>
  <si>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</si>
  <si>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</si>
  <si>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</si>
  <si>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</si>
  <si>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</si>
  <si>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</si>
  <si>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</si>
  <si>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</si>
  <si>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</si>
  <si>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</si>
  <si>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</si>
  <si>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</si>
  <si>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</si>
  <si>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</si>
  <si>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</si>
  <si>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</si>
  <si>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</si>
  <si>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</si>
  <si>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</si>
  <si>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</si>
  <si>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</si>
  <si>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</si>
  <si>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</si>
  <si>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</si>
  <si>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</si>
  <si>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</si>
  <si>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</si>
  <si>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</si>
  <si>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</si>
  <si>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</si>
  <si>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</si>
  <si>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</si>
  <si>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</si>
  <si>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</si>
  <si>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</si>
  <si>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</si>
  <si>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</si>
  <si>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</si>
  <si>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</si>
  <si>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</si>
  <si>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</si>
  <si>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</si>
  <si>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</si>
  <si>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</si>
  <si>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</si>
  <si>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</si>
  <si>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</si>
  <si>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</si>
  <si>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</si>
  <si>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</si>
  <si>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</si>
  <si>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</si>
  <si>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</si>
  <si>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</si>
  <si>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</si>
  <si>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</si>
  <si>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</si>
  <si>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</si>
  <si>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</si>
  <si>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</si>
  <si>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</si>
  <si>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</si>
  <si>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</si>
  <si>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</si>
  <si>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</si>
  <si>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</si>
  <si>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</si>
  <si>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</si>
  <si>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</si>
  <si>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</si>
  <si>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</si>
  <si>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</si>
  <si>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</si>
  <si>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</si>
  <si>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</si>
  <si>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</si>
  <si>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</si>
  <si>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</si>
  <si>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</si>
  <si>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</si>
  <si>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</si>
  <si>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</si>
  <si>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</si>
  <si>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</si>
  <si>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</si>
  <si>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</si>
  <si>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</si>
  <si>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</si>
  <si>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</si>
  <si>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</si>
  <si>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</si>
  <si>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</si>
  <si>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</si>
  <si>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</si>
  <si>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</si>
  <si>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</si>
  <si>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</si>
  <si>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</si>
  <si>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</si>
  <si>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</si>
  <si>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</si>
  <si>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</si>
  <si>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</si>
  <si>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</si>
  <si>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</si>
  <si>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</si>
  <si>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</si>
  <si>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</si>
  <si>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</si>
  <si>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</si>
  <si>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</si>
  <si>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</si>
  <si>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</si>
  <si>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</si>
  <si>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</si>
  <si>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</si>
  <si>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</si>
  <si>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</si>
  <si>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</si>
  <si>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</si>
  <si>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</si>
  <si>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</si>
  <si>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</si>
  <si>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</si>
  <si>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</si>
  <si>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</si>
  <si>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</si>
  <si>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</si>
  <si>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</si>
  <si>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</si>
  <si>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</si>
  <si>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</si>
  <si>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</si>
  <si>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</si>
  <si>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</si>
  <si>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</si>
  <si>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</si>
  <si>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</si>
  <si>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</si>
  <si>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</si>
  <si>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</si>
  <si>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</si>
  <si>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</si>
  <si>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</si>
  <si>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</si>
  <si>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</si>
  <si>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</si>
  <si>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</si>
  <si>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</si>
  <si>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</si>
  <si>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</si>
  <si>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</si>
  <si>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</si>
  <si>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</si>
  <si>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</si>
  <si>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</si>
  <si>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</si>
  <si>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</si>
  <si>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</si>
  <si>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</si>
  <si>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</si>
  <si>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</si>
  <si>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</si>
  <si>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</si>
  <si>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</si>
  <si>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</si>
  <si>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</si>
  <si>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</si>
  <si>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</si>
  <si>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</si>
  <si>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</si>
  <si>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</si>
  <si>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</si>
  <si>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</si>
  <si>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</si>
  <si>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</si>
  <si>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</si>
  <si>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</si>
  <si>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</si>
  <si>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</si>
  <si>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</si>
  <si>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</si>
  <si>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</si>
  <si>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</si>
  <si>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</si>
  <si>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</si>
  <si>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</si>
  <si>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</si>
  <si>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</si>
  <si>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</si>
  <si>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</si>
  <si>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</si>
  <si>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</si>
  <si>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</si>
  <si>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</si>
  <si>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</si>
  <si>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</si>
  <si>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</si>
  <si>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</si>
  <si>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</si>
  <si>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</si>
  <si>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</si>
  <si>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</si>
  <si>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</si>
  <si>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</si>
  <si>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</si>
  <si>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</si>
  <si>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</si>
  <si>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</si>
  <si>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</si>
  <si>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</si>
  <si>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</si>
  <si>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</si>
  <si>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</si>
  <si>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</si>
  <si>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</si>
  <si>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</si>
  <si>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</si>
  <si>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</si>
  <si>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</si>
  <si>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</si>
  <si>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</si>
  <si>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</si>
  <si>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</si>
  <si>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</si>
  <si>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</si>
  <si>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</si>
  <si>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</si>
  <si>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</si>
  <si>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</si>
  <si>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</si>
  <si>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</si>
  <si>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</si>
  <si>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</si>
  <si>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</si>
  <si>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</si>
  <si>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</si>
  <si>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</si>
  <si>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</si>
  <si>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</si>
  <si>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</si>
  <si>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</si>
  <si>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</si>
  <si>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</si>
  <si>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</si>
  <si>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</si>
  <si>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</si>
  <si>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</si>
  <si>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</si>
  <si>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</si>
  <si>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</si>
  <si>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</si>
  <si>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</si>
  <si>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</si>
  <si>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</si>
  <si>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</si>
  <si>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</si>
  <si>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</si>
  <si>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</si>
  <si>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</si>
  <si>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</si>
  <si>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</si>
  <si>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</si>
  <si>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</si>
  <si>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</si>
  <si>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</si>
  <si>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</si>
  <si>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</si>
  <si>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</si>
  <si>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</si>
  <si>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</si>
  <si>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</si>
  <si>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</si>
  <si>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</si>
  <si>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</si>
  <si>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</si>
  <si>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</si>
  <si>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</si>
  <si>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</si>
  <si>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</si>
  <si>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</si>
  <si>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</si>
  <si>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</si>
  <si>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</si>
  <si>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</si>
  <si>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</si>
  <si>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</si>
  <si>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</si>
  <si>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</si>
  <si>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</si>
  <si>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</si>
  <si>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</si>
  <si>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</si>
  <si>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</si>
  <si>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</si>
  <si>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</si>
  <si>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</si>
  <si>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</si>
  <si>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</si>
  <si>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</si>
  <si>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</si>
  <si>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</si>
  <si>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</si>
  <si>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</si>
  <si>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</si>
  <si>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</si>
  <si>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</si>
  <si>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</si>
  <si>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</si>
  <si>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</si>
  <si>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</si>
  <si>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</si>
  <si>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</si>
  <si>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</si>
  <si>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</si>
  <si>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</si>
  <si>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</si>
  <si>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</si>
  <si>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</si>
  <si>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</si>
  <si>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</si>
  <si>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</si>
  <si>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</si>
  <si>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</si>
  <si>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</si>
  <si>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</si>
  <si>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</si>
  <si>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</si>
  <si>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</si>
  <si>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</si>
  <si>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</si>
  <si>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</si>
  <si>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</si>
  <si>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</si>
  <si>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</si>
  <si>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</si>
  <si>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</si>
  <si>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</si>
  <si>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</si>
  <si>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</si>
  <si>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</si>
  <si>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</si>
  <si>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</si>
  <si>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</si>
  <si>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</si>
  <si>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</si>
  <si>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</si>
  <si>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</si>
  <si>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</si>
  <si>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</si>
  <si>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</si>
  <si>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</si>
  <si>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</si>
  <si>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</si>
  <si>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</si>
  <si>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</si>
  <si>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</si>
  <si>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</si>
  <si>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</si>
  <si>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</si>
  <si>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</si>
  <si>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</si>
  <si>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</si>
  <si>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</si>
  <si>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</si>
  <si>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</si>
  <si>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</si>
  <si>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</si>
  <si>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</si>
  <si>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</si>
  <si>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</si>
  <si>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</si>
  <si>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</si>
  <si>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</si>
  <si>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</si>
  <si>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</si>
  <si>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</si>
  <si>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</si>
  <si>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</si>
  <si>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</si>
  <si>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</si>
  <si>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</si>
  <si>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</si>
  <si>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</si>
  <si>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</si>
  <si>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</si>
  <si>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</si>
  <si>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</si>
  <si>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</si>
  <si>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</si>
  <si>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</si>
  <si>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</si>
  <si>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</si>
  <si>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</si>
  <si>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</si>
  <si>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</si>
  <si>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</si>
  <si>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</si>
  <si>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</si>
  <si>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</si>
  <si>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</si>
  <si>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</si>
  <si>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</si>
  <si>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</si>
  <si>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</si>
  <si>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</si>
  <si>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</si>
  <si>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</si>
  <si>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</si>
  <si>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</si>
  <si>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</si>
  <si>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</si>
  <si>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</si>
  <si>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</si>
  <si>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</si>
  <si>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</si>
  <si>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</si>
  <si>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</si>
  <si>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</si>
  <si>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</si>
  <si>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</si>
  <si>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</si>
  <si>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</si>
  <si>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</si>
  <si>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</si>
  <si>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</si>
  <si>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</si>
  <si>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</si>
  <si>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</si>
  <si>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</si>
  <si>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</si>
  <si>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</si>
  <si>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</si>
  <si>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</si>
  <si>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</si>
  <si>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</si>
  <si>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</si>
  <si>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</si>
  <si>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</si>
  <si>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</si>
  <si>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</si>
  <si>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</si>
  <si>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</si>
  <si>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</si>
  <si>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</si>
  <si>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</si>
  <si>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</si>
  <si>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</si>
  <si>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</si>
  <si>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</si>
  <si>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</si>
  <si>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</si>
  <si>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</si>
  <si>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</si>
  <si>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</si>
  <si>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</si>
  <si>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</si>
  <si>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</si>
  <si>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</si>
  <si>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</si>
  <si>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</si>
  <si>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</si>
  <si>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</si>
  <si>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</si>
  <si>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</si>
  <si>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</si>
  <si>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</si>
  <si>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</si>
  <si>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</si>
  <si>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</si>
  <si>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</si>
  <si>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</si>
  <si>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</si>
  <si>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</si>
  <si>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</si>
  <si>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</si>
  <si>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</si>
  <si>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</si>
  <si>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</si>
  <si>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</si>
  <si>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</si>
  <si>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</si>
  <si>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</si>
  <si>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</si>
  <si>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</si>
  <si>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</si>
  <si>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</si>
  <si>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</si>
  <si>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</si>
  <si>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</si>
  <si>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</si>
  <si>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</si>
  <si>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</si>
  <si>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</si>
  <si>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</si>
  <si>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</si>
  <si>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</si>
  <si>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</si>
  <si>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</si>
  <si>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</si>
  <si>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</si>
  <si>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</si>
  <si>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</si>
  <si>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</si>
  <si>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</si>
  <si>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</si>
  <si>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</si>
  <si>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</si>
  <si>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</si>
  <si>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</si>
  <si>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</si>
  <si>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</si>
  <si>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</si>
  <si>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</si>
  <si>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</si>
  <si>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</si>
  <si>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</si>
  <si>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</si>
  <si>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</si>
  <si>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</si>
  <si>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</si>
  <si>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</si>
  <si>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</si>
  <si>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</si>
  <si>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</si>
  <si>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</si>
  <si>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</si>
  <si>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</si>
  <si>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</si>
  <si>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</si>
  <si>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</si>
  <si>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</si>
  <si>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</si>
  <si>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</si>
  <si>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</si>
  <si>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</si>
  <si>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</si>
  <si>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</si>
  <si>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</si>
  <si>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</si>
  <si>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</si>
  <si>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</si>
  <si>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</si>
  <si>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</si>
  <si>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</si>
  <si>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</si>
  <si>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</si>
  <si>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</si>
  <si>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</si>
  <si>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</si>
  <si>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</si>
  <si>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</si>
  <si>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</si>
  <si>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</si>
  <si>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</si>
  <si>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</si>
  <si>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</si>
  <si>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</si>
  <si>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</si>
  <si>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</si>
  <si>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</si>
  <si>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</si>
  <si>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</si>
  <si>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</si>
  <si>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</si>
  <si>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</si>
  <si>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</si>
  <si>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</si>
  <si>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</si>
  <si>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</si>
  <si>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</si>
  <si>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</si>
  <si>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</si>
  <si>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</si>
  <si>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</si>
  <si>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</si>
  <si>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</si>
  <si>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</si>
  <si>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</si>
  <si>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</si>
  <si>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</si>
  <si>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</si>
  <si>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</si>
  <si>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</si>
  <si>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</si>
  <si>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</si>
  <si>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</si>
  <si>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</si>
  <si>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</si>
  <si>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</si>
  <si>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</si>
  <si>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</si>
  <si>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</si>
  <si>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</si>
  <si>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</si>
  <si>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</si>
  <si>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</si>
  <si>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</si>
  <si>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</si>
  <si>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</si>
  <si>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</si>
  <si>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</si>
  <si>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</si>
  <si>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</si>
  <si>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</si>
  <si>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</si>
  <si>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</si>
  <si>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</si>
  <si>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</si>
  <si>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</si>
  <si>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</si>
  <si>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</si>
  <si>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</si>
  <si>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</si>
  <si>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</si>
  <si>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</si>
  <si>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</si>
  <si>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</si>
  <si>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</si>
  <si>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</si>
  <si>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</si>
  <si>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</si>
  <si>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</si>
  <si>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</si>
  <si>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</si>
  <si>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</si>
  <si>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</si>
  <si>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</si>
  <si>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</si>
  <si>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</si>
  <si>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</si>
  <si>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</si>
  <si>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</si>
  <si>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</si>
  <si>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</si>
  <si>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</si>
  <si>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</si>
  <si>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</si>
  <si>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</si>
  <si>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</si>
  <si>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</si>
  <si>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</si>
  <si>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</si>
  <si>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</si>
  <si>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</si>
  <si>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</si>
  <si>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</si>
  <si>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</si>
  <si>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</si>
  <si>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</si>
  <si>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</si>
  <si>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</si>
  <si>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</si>
  <si>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</si>
  <si>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</si>
  <si>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</si>
  <si>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</si>
  <si>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</si>
  <si>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</si>
  <si>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</si>
  <si>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</si>
  <si>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</si>
  <si>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</si>
  <si>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</si>
  <si>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</si>
  <si>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</si>
  <si>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</si>
  <si>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</si>
  <si>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</si>
  <si>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</si>
  <si>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</si>
  <si>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</si>
  <si>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</si>
  <si>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</si>
  <si>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</si>
  <si>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</si>
  <si>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</si>
  <si>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</si>
  <si>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</si>
  <si>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</si>
  <si>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</si>
  <si>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</si>
  <si>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</si>
  <si>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</si>
  <si>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</si>
  <si>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</si>
  <si>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</si>
  <si>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</si>
  <si>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</si>
  <si>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</si>
  <si>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</si>
  <si>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</si>
  <si>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</si>
  <si>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</si>
  <si>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</si>
  <si>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</si>
  <si>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</si>
  <si>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</si>
  <si>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</si>
  <si>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</si>
  <si>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</si>
  <si>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</si>
  <si>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</si>
  <si>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</si>
  <si>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</si>
  <si>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</si>
  <si>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</si>
  <si>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</si>
  <si>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</si>
  <si>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</si>
  <si>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</si>
  <si>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</si>
  <si>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</si>
  <si>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</si>
  <si>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</si>
  <si>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</si>
  <si>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</si>
  <si>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</si>
  <si>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</si>
  <si>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</si>
  <si>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</si>
  <si>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</si>
  <si>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</si>
  <si>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</si>
  <si>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</si>
  <si>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</si>
  <si>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</si>
  <si>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</si>
  <si>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</si>
  <si>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</si>
  <si>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</si>
  <si>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</si>
  <si>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</si>
  <si>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</si>
  <si>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</si>
  <si>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</si>
  <si>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</si>
  <si>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</si>
  <si>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</si>
  <si>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</si>
  <si>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</si>
  <si>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</si>
  <si>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</si>
  <si>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</si>
  <si>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</si>
  <si>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</si>
  <si>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</si>
  <si>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</si>
  <si>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</si>
  <si>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</si>
  <si>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</si>
  <si>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</si>
  <si>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</si>
  <si>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</si>
  <si>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</si>
  <si>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</si>
  <si>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</si>
  <si>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</si>
  <si>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</si>
  <si>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</si>
  <si>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</si>
  <si>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</si>
  <si>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</si>
  <si>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</si>
  <si>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</si>
  <si>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</si>
  <si>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</si>
  <si>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</si>
  <si>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</si>
  <si>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</si>
  <si>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</si>
  <si>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</si>
  <si>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</si>
  <si>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</si>
  <si>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</si>
  <si>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</si>
  <si>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</si>
  <si>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</si>
  <si>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</si>
  <si>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</si>
  <si>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</si>
  <si>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</si>
  <si>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</si>
  <si>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</si>
  <si>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</si>
  <si>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</si>
  <si>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</si>
  <si>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</si>
  <si>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</si>
  <si>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</si>
  <si>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</si>
  <si>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</si>
  <si>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</si>
  <si>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</si>
  <si>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</si>
  <si>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</si>
  <si>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</si>
  <si>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</si>
  <si>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</si>
  <si>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</si>
  <si>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</si>
  <si>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</si>
  <si>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</si>
  <si>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</si>
  <si>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</si>
  <si>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</si>
  <si>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</si>
  <si>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</si>
  <si>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</si>
  <si>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</si>
  <si>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</si>
  <si>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</si>
  <si>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</si>
  <si>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</si>
  <si>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</si>
  <si>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</si>
  <si>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</si>
  <si>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</si>
  <si>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</si>
  <si>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</si>
  <si>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</si>
  <si>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</si>
  <si>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</si>
  <si>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</si>
  <si>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</si>
  <si>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</si>
  <si>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</si>
  <si>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</si>
  <si>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</si>
  <si>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</si>
  <si>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</si>
  <si>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</si>
  <si>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</si>
  <si>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</si>
  <si>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</si>
  <si>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</si>
  <si>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</si>
  <si>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</si>
  <si>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</si>
  <si>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</si>
  <si>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</si>
  <si>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</si>
  <si>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</si>
  <si>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</si>
  <si>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</si>
  <si>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</si>
  <si>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</si>
  <si>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</si>
  <si>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</si>
  <si>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</si>
  <si>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</si>
  <si>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</si>
  <si>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</si>
  <si>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</si>
  <si>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</si>
  <si>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</si>
  <si>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</si>
  <si>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</si>
  <si>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</si>
  <si>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</si>
  <si>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</si>
  <si>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</si>
  <si>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</si>
  <si>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</si>
  <si>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</si>
  <si>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</si>
  <si>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</si>
  <si>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</si>
  <si>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</si>
  <si>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</si>
  <si>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</si>
  <si>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</si>
  <si>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</si>
  <si>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</si>
  <si>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</si>
  <si>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</si>
  <si>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</si>
  <si>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</si>
  <si>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</si>
  <si>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</si>
  <si>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</si>
  <si>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</si>
  <si>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</si>
  <si>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</si>
  <si>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</si>
  <si>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</si>
  <si>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</si>
  <si>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</si>
  <si>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</si>
  <si>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</si>
  <si>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</si>
  <si>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</si>
  <si>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</si>
  <si>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</si>
  <si>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</si>
  <si>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</si>
  <si>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</si>
  <si>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</si>
  <si>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</si>
  <si>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</si>
  <si>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</si>
  <si>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</si>
  <si>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</si>
  <si>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</si>
  <si>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</si>
  <si>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</si>
  <si>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</si>
  <si>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</si>
  <si>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</si>
  <si>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</si>
  <si>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</si>
  <si>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</si>
  <si>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</si>
  <si>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</si>
  <si>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</si>
  <si>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</si>
  <si>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</si>
  <si>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</si>
  <si>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</si>
  <si>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</si>
  <si>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</si>
  <si>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</si>
  <si>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</si>
  <si>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</si>
  <si>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</si>
  <si>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</si>
  <si>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</si>
  <si>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</si>
  <si>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</si>
  <si>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</si>
  <si>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</si>
  <si>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</si>
  <si>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</si>
  <si>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</si>
  <si>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</si>
  <si>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</si>
  <si>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</si>
  <si>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</si>
  <si>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</si>
  <si>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</si>
  <si>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</si>
  <si>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</si>
  <si>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</si>
  <si>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</si>
  <si>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</si>
  <si>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</si>
  <si>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</si>
  <si>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</si>
  <si>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</si>
  <si>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</si>
  <si>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</si>
  <si>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</si>
  <si>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</si>
  <si>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</si>
  <si>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</si>
  <si>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</si>
  <si>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</si>
  <si>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</si>
  <si>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</si>
  <si>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</si>
  <si>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</si>
  <si>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</si>
  <si>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</si>
  <si>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</si>
  <si>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</si>
  <si>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</si>
  <si>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</si>
  <si>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</si>
  <si>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</si>
  <si>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</si>
  <si>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</si>
  <si>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</si>
  <si>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</si>
  <si>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</si>
  <si>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</si>
  <si>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</si>
  <si>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</si>
  <si>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</si>
  <si>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</si>
  <si>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</si>
  <si>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</si>
  <si>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</si>
  <si>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</si>
  <si>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</si>
  <si>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</si>
  <si>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</si>
  <si>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</si>
  <si>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</si>
  <si>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</si>
  <si>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</si>
  <si>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</si>
  <si>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</si>
  <si>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</si>
  <si>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</si>
  <si>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</si>
  <si>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</si>
  <si>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</si>
  <si>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</si>
  <si>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</si>
  <si>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</si>
  <si>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</si>
  <si>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</si>
  <si>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</si>
  <si>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</si>
  <si>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</si>
  <si>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</si>
  <si>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</si>
  <si>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</si>
  <si>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</si>
  <si>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</si>
  <si>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</si>
  <si>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</si>
  <si>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</si>
  <si>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</si>
  <si>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</si>
  <si>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</si>
  <si>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</si>
  <si>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</si>
  <si>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</si>
  <si>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</si>
  <si>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</si>
  <si>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</si>
  <si>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</si>
  <si>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</si>
  <si>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</si>
  <si>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</si>
  <si>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</si>
  <si>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</si>
  <si>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</si>
  <si>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</si>
  <si>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</si>
  <si>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</si>
  <si>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</si>
  <si>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</si>
  <si>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</si>
  <si>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</si>
  <si>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</si>
  <si>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</si>
  <si>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</si>
  <si>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</si>
  <si>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</si>
  <si>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</si>
  <si>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</si>
  <si>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</si>
  <si>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</si>
  <si>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</si>
  <si>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</si>
  <si>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</si>
  <si>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</si>
  <si>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</si>
  <si>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</si>
  <si>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</si>
  <si>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</si>
  <si>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</si>
  <si>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</si>
  <si>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</si>
  <si>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</si>
  <si>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</si>
  <si>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</si>
  <si>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</si>
  <si>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</si>
  <si>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</si>
  <si>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</si>
  <si>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</si>
  <si>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</si>
  <si>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</si>
  <si>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</si>
  <si>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</si>
  <si>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</si>
  <si>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</si>
  <si>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</si>
  <si>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</si>
  <si>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</si>
  <si>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</si>
  <si>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</si>
  <si>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</si>
  <si>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</si>
  <si>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</si>
  <si>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</si>
  <si>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</si>
  <si>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</si>
  <si>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</si>
  <si>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</si>
  <si>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</si>
  <si>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</si>
  <si>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</si>
  <si>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</si>
  <si>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</si>
  <si>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</si>
  <si>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</si>
  <si>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</si>
  <si>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</si>
  <si>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</si>
  <si>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</si>
  <si>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</si>
  <si>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</si>
  <si>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</si>
  <si>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</si>
  <si>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</si>
  <si>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</si>
  <si>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</si>
  <si>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</si>
  <si>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</si>
  <si>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</si>
  <si>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</si>
  <si>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</si>
  <si>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</si>
  <si>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</si>
  <si>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</si>
  <si>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</si>
  <si>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</si>
  <si>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</si>
  <si>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</si>
  <si>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</si>
  <si>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</si>
  <si>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</si>
  <si>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</si>
  <si>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</si>
  <si>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</si>
  <si>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</si>
  <si>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</si>
  <si>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</si>
  <si>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</si>
  <si>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</si>
  <si>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</si>
  <si>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</si>
  <si>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</si>
  <si>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</si>
  <si>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</si>
  <si>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</si>
  <si>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</si>
  <si>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</si>
  <si>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</si>
  <si>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</si>
  <si>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</si>
  <si>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</si>
  <si>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</si>
  <si>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</si>
  <si>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</si>
  <si>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</si>
  <si>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</si>
  <si>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</si>
  <si>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</si>
  <si>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</si>
  <si>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</si>
  <si>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</si>
  <si>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</si>
  <si>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</si>
  <si>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</si>
  <si>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</si>
  <si>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</si>
  <si>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</si>
  <si>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</si>
  <si>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</si>
  <si>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</si>
  <si>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</si>
  <si>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</si>
  <si>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</si>
  <si>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</si>
  <si>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</si>
  <si>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</si>
  <si>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</si>
  <si>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</si>
  <si>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</si>
  <si>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</si>
  <si>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</si>
  <si>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</si>
  <si>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</si>
  <si>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</si>
  <si>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</si>
  <si>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</si>
  <si>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</si>
  <si>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</si>
  <si>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</si>
  <si>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</si>
  <si>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</si>
  <si>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</si>
  <si>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</si>
  <si>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</si>
  <si>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</si>
  <si>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</si>
  <si>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</si>
  <si>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</si>
  <si>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</si>
  <si>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</si>
  <si>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</si>
  <si>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</si>
  <si>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</si>
  <si>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</si>
  <si>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</si>
  <si>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</si>
  <si>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</si>
  <si>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</si>
  <si>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</si>
  <si>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</si>
  <si>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</si>
  <si>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</si>
  <si>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</si>
  <si>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</si>
  <si>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</si>
  <si>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</si>
  <si>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</si>
  <si>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</si>
  <si>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</si>
  <si>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</si>
  <si>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</si>
  <si>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</si>
  <si>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</si>
  <si>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</si>
  <si>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</si>
  <si>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</si>
  <si>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</si>
  <si>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</si>
  <si>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</si>
  <si>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</si>
  <si>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</si>
  <si>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</si>
  <si>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</si>
  <si>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</si>
  <si>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</si>
  <si>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</si>
  <si>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</si>
  <si>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</si>
  <si>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</si>
  <si>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</si>
  <si>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</si>
  <si>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</si>
  <si>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</si>
  <si>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</si>
  <si>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</si>
  <si>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</si>
  <si>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</si>
  <si>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</si>
  <si>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</si>
  <si>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</si>
  <si>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</si>
  <si>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</si>
  <si>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</si>
  <si>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</si>
  <si>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</si>
  <si>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</si>
  <si>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</si>
  <si>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</si>
  <si>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</si>
  <si>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</si>
  <si>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</si>
  <si>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</si>
  <si>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</si>
  <si>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</si>
  <si>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</si>
  <si>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</si>
  <si>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</si>
  <si>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</si>
  <si>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</si>
  <si>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</si>
  <si>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</si>
  <si>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</si>
  <si>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</si>
  <si>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</si>
  <si>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</si>
  <si>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</si>
  <si>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</si>
  <si>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</si>
  <si>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</si>
  <si>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</si>
  <si>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</si>
  <si>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</si>
  <si>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</si>
  <si>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</si>
  <si>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</si>
  <si>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</si>
  <si>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</si>
  <si>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</si>
  <si>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</si>
  <si>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</si>
  <si>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</si>
  <si>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</si>
  <si>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</si>
  <si>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</si>
  <si>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</si>
  <si>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</si>
  <si>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</si>
  <si>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</si>
  <si>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</si>
  <si>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</si>
  <si>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</si>
  <si>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</si>
  <si>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</si>
  <si>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</si>
  <si>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</si>
  <si>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</si>
  <si>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</si>
  <si>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</si>
  <si>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</si>
  <si>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</si>
  <si>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</si>
  <si>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</si>
  <si>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</si>
  <si>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</si>
  <si>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</si>
  <si>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</si>
  <si>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</si>
  <si>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</si>
  <si>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</si>
  <si>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</si>
  <si>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</si>
  <si>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</si>
  <si>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</si>
  <si>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</si>
  <si>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</si>
  <si>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</si>
  <si>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</si>
  <si>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</si>
  <si>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</si>
  <si>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</si>
  <si>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</si>
  <si>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</si>
  <si>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</si>
  <si>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</si>
  <si>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</si>
  <si>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</si>
  <si>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</si>
  <si>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</si>
  <si>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</si>
  <si>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</si>
  <si>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</si>
  <si>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</si>
  <si>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</si>
  <si>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</si>
  <si>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</si>
  <si>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</si>
  <si>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</si>
  <si>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</si>
  <si>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</si>
  <si>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</si>
  <si>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</si>
  <si>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</si>
  <si>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</si>
  <si>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</si>
  <si>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</si>
  <si>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</si>
  <si>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</si>
  <si>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</si>
  <si>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</si>
  <si>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</si>
  <si>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</si>
  <si>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</si>
  <si>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</si>
  <si>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</si>
  <si>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</si>
  <si>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</si>
  <si>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</si>
  <si>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</si>
  <si>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</si>
  <si>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</si>
  <si>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</si>
  <si>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</si>
  <si>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</si>
  <si>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</si>
  <si>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</si>
  <si>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</si>
  <si>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</si>
  <si>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</si>
  <si>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</si>
  <si>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</si>
  <si>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</si>
  <si>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</si>
  <si>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</si>
  <si>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</si>
  <si>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</si>
  <si>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</si>
  <si>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</si>
  <si>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</si>
  <si>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</si>
  <si>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</si>
  <si>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</si>
  <si>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</si>
  <si>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</si>
  <si>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</si>
  <si>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</si>
  <si>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</si>
  <si>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</si>
  <si>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</si>
  <si>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</si>
  <si>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</si>
  <si>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</si>
  <si>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</si>
  <si>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</si>
  <si>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</si>
  <si>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</si>
  <si>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</si>
  <si>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</si>
  <si>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</si>
  <si>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</si>
  <si>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</si>
  <si>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</si>
  <si>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</si>
  <si>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</si>
  <si>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</si>
  <si>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</si>
  <si>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</si>
  <si>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</si>
  <si>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</si>
  <si>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</si>
  <si>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</si>
  <si>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</si>
  <si>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</si>
  <si>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</si>
  <si>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</si>
  <si>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</si>
  <si>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</si>
  <si>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</si>
  <si>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</si>
  <si>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</si>
  <si>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</si>
  <si>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</si>
  <si>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</si>
  <si>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</si>
  <si>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</si>
  <si>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</si>
  <si>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</si>
  <si>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</si>
  <si>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</si>
  <si>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</si>
  <si>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</si>
  <si>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</si>
  <si>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</si>
  <si>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</si>
  <si>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</si>
  <si>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</si>
  <si>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</si>
  <si>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</si>
  <si>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</si>
  <si>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</si>
  <si>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</si>
  <si>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</si>
  <si>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</si>
  <si>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</si>
  <si>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</si>
  <si>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</si>
  <si>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</si>
  <si>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</si>
  <si>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</si>
  <si>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</si>
  <si>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</si>
  <si>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</si>
  <si>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</si>
  <si>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</si>
  <si>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</si>
  <si>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</si>
  <si>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</si>
  <si>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</si>
  <si>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</si>
  <si>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</si>
  <si>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</si>
  <si>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</si>
  <si>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</si>
  <si>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</si>
  <si>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</si>
  <si>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</si>
  <si>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</si>
  <si>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</si>
  <si>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</si>
  <si>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</si>
  <si>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</si>
  <si>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</si>
  <si>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</si>
  <si>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</si>
  <si>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</si>
  <si>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</si>
  <si>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</si>
  <si>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</si>
  <si>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</si>
  <si>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</si>
  <si>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</si>
  <si>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</si>
  <si>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</si>
  <si>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</si>
  <si>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</si>
  <si>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</si>
  <si>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</si>
  <si>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</si>
  <si>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</si>
  <si>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</si>
  <si>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</si>
  <si>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</si>
  <si>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</si>
  <si>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</si>
  <si>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</si>
  <si>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</si>
  <si>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</si>
  <si>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</si>
  <si>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</si>
  <si>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</si>
  <si>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</si>
  <si>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</si>
  <si>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</si>
  <si>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</si>
  <si>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</si>
  <si>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</si>
  <si>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</si>
  <si>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</si>
  <si>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</si>
  <si>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</si>
  <si>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</si>
  <si>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</si>
  <si>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</si>
  <si>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</si>
  <si>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</si>
  <si>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</si>
  <si>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</si>
  <si>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</si>
  <si>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</si>
  <si>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</si>
  <si>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</si>
  <si>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</si>
  <si>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</si>
  <si>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</si>
  <si>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</si>
  <si>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</si>
  <si>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</si>
  <si>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</si>
  <si>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</si>
  <si>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</si>
  <si>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</si>
  <si>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</si>
  <si>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</si>
  <si>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</si>
  <si>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</si>
  <si>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</si>
  <si>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</si>
  <si>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</si>
  <si>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</si>
  <si>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</si>
  <si>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</si>
  <si>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</si>
  <si>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</si>
  <si>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</si>
  <si>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</si>
  <si>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</si>
  <si>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</si>
  <si>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</si>
  <si>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</si>
  <si>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</si>
  <si>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</si>
  <si>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</si>
  <si>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</si>
  <si>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</si>
  <si>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</si>
  <si>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</si>
  <si>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</si>
  <si>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</si>
  <si>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</si>
  <si>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</si>
  <si>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</si>
  <si>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</si>
  <si>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</si>
  <si>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</si>
  <si>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</si>
  <si>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</si>
  <si>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</si>
  <si>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</si>
  <si>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</si>
  <si>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</si>
  <si>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</si>
  <si>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</si>
  <si>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</si>
  <si>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</si>
  <si>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</si>
  <si>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</si>
  <si>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</si>
  <si>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</si>
  <si>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</si>
  <si>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</si>
  <si>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</si>
  <si>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</si>
  <si>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</si>
  <si>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</si>
  <si>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</si>
  <si>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</si>
  <si>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</si>
  <si>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</si>
  <si>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</si>
  <si>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</si>
  <si>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</si>
  <si>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</si>
  <si>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</si>
  <si>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</si>
  <si>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</si>
  <si>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</si>
  <si>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</si>
  <si>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</si>
  <si>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</si>
  <si>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</si>
  <si>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</si>
  <si>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</si>
  <si>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</si>
  <si>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</si>
  <si>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</si>
  <si>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</si>
  <si>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</si>
  <si>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</si>
  <si>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</si>
  <si>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</si>
  <si>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</si>
  <si>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</si>
  <si>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</si>
  <si>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</si>
  <si>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</si>
  <si>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</si>
  <si>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</si>
  <si>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</si>
  <si>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</si>
  <si>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</si>
  <si>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</si>
  <si>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</si>
  <si>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</si>
  <si>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</si>
  <si>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</si>
  <si>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</si>
  <si>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</si>
  <si>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</si>
  <si>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</si>
  <si>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</si>
  <si>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</si>
  <si>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</si>
  <si>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</si>
  <si>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</si>
  <si>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</si>
  <si>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</si>
  <si>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</si>
  <si>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</si>
  <si>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</si>
  <si>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</si>
  <si>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</si>
  <si>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</si>
  <si>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</si>
  <si>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</si>
  <si>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</si>
  <si>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</si>
  <si>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</si>
  <si>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</si>
  <si>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</si>
  <si>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</si>
  <si>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</si>
  <si>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</si>
  <si>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</si>
  <si>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</si>
  <si>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</si>
  <si>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</si>
  <si>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</si>
  <si>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</si>
  <si>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</si>
  <si>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</si>
  <si>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</si>
  <si>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</si>
  <si>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</si>
  <si>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</si>
  <si>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</si>
  <si>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</si>
  <si>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</si>
  <si>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</si>
  <si>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</si>
  <si>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</si>
  <si>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</si>
  <si>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</si>
  <si>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</si>
  <si>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</si>
  <si>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</si>
  <si>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</si>
  <si>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</si>
  <si>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</si>
  <si>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</si>
  <si>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</si>
  <si>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</si>
  <si>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</si>
  <si>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</si>
  <si>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</si>
  <si>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</si>
  <si>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</si>
  <si>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</si>
  <si>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</si>
  <si>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</si>
  <si>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</si>
  <si>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</si>
  <si>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</si>
  <si>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</si>
  <si>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</si>
  <si>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</si>
  <si>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</si>
  <si>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</si>
  <si>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</si>
  <si>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</si>
  <si>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</si>
  <si>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</si>
  <si>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</si>
  <si>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</si>
  <si>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</si>
  <si>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</si>
  <si>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</si>
  <si>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</si>
  <si>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</si>
  <si>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</si>
  <si>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</si>
  <si>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</si>
  <si>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</si>
  <si>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</si>
  <si>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</si>
  <si>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</si>
  <si>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</si>
  <si>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</si>
  <si>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</si>
  <si>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</si>
  <si>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</si>
  <si>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</si>
  <si>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</si>
  <si>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</si>
  <si>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</si>
  <si>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</si>
  <si>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</si>
  <si>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</si>
  <si>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</si>
  <si>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</si>
  <si>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</si>
  <si>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</si>
  <si>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</si>
  <si>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</si>
  <si>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</si>
  <si>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</si>
  <si>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</si>
  <si>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</si>
  <si>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</si>
  <si>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</si>
  <si>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</si>
  <si>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</si>
  <si>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</si>
  <si>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</si>
  <si>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</si>
  <si>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</si>
  <si>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</si>
  <si>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</si>
  <si>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</si>
  <si>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</si>
  <si>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</si>
  <si>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</si>
  <si>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</si>
  <si>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</si>
  <si>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</si>
  <si>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</si>
  <si>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</si>
  <si>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</si>
  <si>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</si>
  <si>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</si>
  <si>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</si>
  <si>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</si>
  <si>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</si>
  <si>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</si>
  <si>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</si>
  <si>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</si>
  <si>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</si>
  <si>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</si>
  <si>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</si>
  <si>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</si>
  <si>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</si>
  <si>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</si>
  <si>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</si>
  <si>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</si>
  <si>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</si>
  <si>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</si>
  <si>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</si>
  <si>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</si>
  <si>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</si>
  <si>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</si>
  <si>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</si>
  <si>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</si>
  <si>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</si>
  <si>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</si>
  <si>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</si>
  <si>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</si>
  <si>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</si>
  <si>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</si>
  <si>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</si>
  <si>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</si>
  <si>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</si>
  <si>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</si>
  <si>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</si>
  <si>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</si>
  <si>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</si>
  <si>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</si>
  <si>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</si>
  <si>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</si>
  <si>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</si>
  <si>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</si>
  <si>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</si>
  <si>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</si>
  <si>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</si>
  <si>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</si>
  <si>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</si>
  <si>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</si>
  <si>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</si>
  <si>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</si>
  <si>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</si>
  <si>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</si>
  <si>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</si>
  <si>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</si>
  <si>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</si>
  <si>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</si>
  <si>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</si>
  <si>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</si>
  <si>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</si>
  <si>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</si>
  <si>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</si>
  <si>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</si>
  <si>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</si>
  <si>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</si>
  <si>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</si>
  <si>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</si>
  <si>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</si>
  <si>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</si>
  <si>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</si>
  <si>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</si>
  <si>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</si>
  <si>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</si>
  <si>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</si>
  <si>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</si>
  <si>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</si>
  <si>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</si>
  <si>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</si>
  <si>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</si>
  <si>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</si>
  <si>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</si>
  <si>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</si>
  <si>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</si>
  <si>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</si>
  <si>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</si>
  <si>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</si>
  <si>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</si>
  <si>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</si>
  <si>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</si>
  <si>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</si>
  <si>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</si>
  <si>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</si>
  <si>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</si>
  <si>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</si>
  <si>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</si>
  <si>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</si>
  <si>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</si>
  <si>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</si>
  <si>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</si>
  <si>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</si>
  <si>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</si>
  <si>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</si>
  <si>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</si>
  <si>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</si>
  <si>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</si>
  <si>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</si>
  <si>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</si>
  <si>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</si>
  <si>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</si>
  <si>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</si>
  <si>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</si>
  <si>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</si>
  <si>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</si>
  <si>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</si>
  <si>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</si>
  <si>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</si>
  <si>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</si>
  <si>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</si>
  <si>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</si>
  <si>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</si>
  <si>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</si>
  <si>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</si>
  <si>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</si>
  <si>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</si>
  <si>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</si>
  <si>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</si>
  <si>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</si>
  <si>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</si>
  <si>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</si>
  <si>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</si>
  <si>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</si>
  <si>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</si>
  <si>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</si>
  <si>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</si>
  <si>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</si>
  <si>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</si>
  <si>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</si>
  <si>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</si>
  <si>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</si>
  <si>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</si>
  <si>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</si>
  <si>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</si>
  <si>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</si>
  <si>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</si>
  <si>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</si>
  <si>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</si>
  <si>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</si>
  <si>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</si>
  <si>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</si>
  <si>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</si>
  <si>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</si>
  <si>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</si>
  <si>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</si>
  <si>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</si>
  <si>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</si>
  <si>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</si>
  <si>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</si>
  <si>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</si>
  <si>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</si>
  <si>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</si>
  <si>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</si>
  <si>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</si>
  <si>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</si>
  <si>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</si>
  <si>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</si>
  <si>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</si>
  <si>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</si>
  <si>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</si>
  <si>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</si>
  <si>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</si>
  <si>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</si>
  <si>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</si>
  <si>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</si>
  <si>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</si>
  <si>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</si>
  <si>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</si>
  <si>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</si>
  <si>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</si>
  <si>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</si>
  <si>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</si>
  <si>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</si>
  <si>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</si>
  <si>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</si>
  <si>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</si>
  <si>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</si>
  <si>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</si>
  <si>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</si>
  <si>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</si>
  <si>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</si>
  <si>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</si>
  <si>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</si>
  <si>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</si>
  <si>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</si>
  <si>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</si>
  <si>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</si>
  <si>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</si>
  <si>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</si>
  <si>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</si>
  <si>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</si>
  <si>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</si>
  <si>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</si>
  <si>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</si>
  <si>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</si>
  <si>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</si>
  <si>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</si>
  <si>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</si>
  <si>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</si>
  <si>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</si>
  <si>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</si>
  <si>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</si>
  <si>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</si>
  <si>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</si>
  <si>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</si>
  <si>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</si>
  <si>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</si>
  <si>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</si>
  <si>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</si>
  <si>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</si>
  <si>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</si>
  <si>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</si>
  <si>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</si>
  <si>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</si>
  <si>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</si>
  <si>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</si>
  <si>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</si>
  <si>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</si>
  <si>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</si>
  <si>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</si>
  <si>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</si>
  <si>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</si>
  <si>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</si>
  <si>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</si>
  <si>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</si>
  <si>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</si>
  <si>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</si>
  <si>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</si>
  <si>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</si>
  <si>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</si>
  <si>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</si>
  <si>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</si>
  <si>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</si>
  <si>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</si>
  <si>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</si>
  <si>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</si>
  <si>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</si>
  <si>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</si>
  <si>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</si>
  <si>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</si>
  <si>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</si>
  <si>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</si>
  <si>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</si>
  <si>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</si>
  <si>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</si>
  <si>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</si>
  <si>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</si>
  <si>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</si>
  <si>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</si>
  <si>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</si>
  <si>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</si>
  <si>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</si>
  <si>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</si>
  <si>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</si>
  <si>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</si>
  <si>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</si>
  <si>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</si>
  <si>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</si>
  <si>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</si>
  <si>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</si>
  <si>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</si>
  <si>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</si>
  <si>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</si>
  <si>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</si>
  <si>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</si>
  <si>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</si>
  <si>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</si>
  <si>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</si>
  <si>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</si>
  <si>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</si>
  <si>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</si>
  <si>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</si>
  <si>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</si>
  <si>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</si>
  <si>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</si>
  <si>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</si>
  <si>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</si>
  <si>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</si>
  <si>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</si>
  <si>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</si>
  <si>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</si>
  <si>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</si>
  <si>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</si>
  <si>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</si>
  <si>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</si>
  <si>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</si>
  <si>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</si>
  <si>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</si>
  <si>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</si>
  <si>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</si>
  <si>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</si>
  <si>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</si>
  <si>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</si>
  <si>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</si>
  <si>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</si>
  <si>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</si>
  <si>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</si>
  <si>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</si>
  <si>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</si>
  <si>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</si>
  <si>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</si>
  <si>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</si>
  <si>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</si>
  <si>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</si>
  <si>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</si>
  <si>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</si>
  <si>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</si>
  <si>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</si>
  <si>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</si>
  <si>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</si>
  <si>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</si>
  <si>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</si>
  <si>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</si>
  <si>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</si>
  <si>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</si>
  <si>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</si>
  <si>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</si>
  <si>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</si>
  <si>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</si>
  <si>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</si>
  <si>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</si>
  <si>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</si>
  <si>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</si>
  <si>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</si>
  <si>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</si>
  <si>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</si>
  <si>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</si>
  <si>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</si>
  <si>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</si>
  <si>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</si>
  <si>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</si>
  <si>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</si>
  <si>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</si>
  <si>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</si>
  <si>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</si>
  <si>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</si>
  <si>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</si>
  <si>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</si>
  <si>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</si>
  <si>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</si>
  <si>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</si>
  <si>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</si>
  <si>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</si>
  <si>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</si>
  <si>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</si>
  <si>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</si>
  <si>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</si>
  <si>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</si>
  <si>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</si>
  <si>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</si>
  <si>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</si>
  <si>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</si>
  <si>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</si>
  <si>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</si>
  <si>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</si>
  <si>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</si>
  <si>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</si>
  <si>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</si>
  <si>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</si>
  <si>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</si>
  <si>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</si>
  <si>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</si>
  <si>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</si>
  <si>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</si>
  <si>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</si>
  <si>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</si>
  <si>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</si>
  <si>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</si>
  <si>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</si>
  <si>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</si>
  <si>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</si>
  <si>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</si>
  <si>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</si>
  <si>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</si>
  <si>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</si>
  <si>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</si>
  <si>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</si>
  <si>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</si>
  <si>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</si>
  <si>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</si>
  <si>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</si>
  <si>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</si>
  <si>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</si>
  <si>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</si>
  <si>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</si>
  <si>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</si>
  <si>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</si>
  <si>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</si>
  <si>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</si>
  <si>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</si>
  <si>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</si>
  <si>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</si>
  <si>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</si>
  <si>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</si>
  <si>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</si>
  <si>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</si>
  <si>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</si>
  <si>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</si>
  <si>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</si>
  <si>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</si>
  <si>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</si>
  <si>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</si>
  <si>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</si>
  <si>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</si>
  <si>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</si>
  <si>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</si>
  <si>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</si>
  <si>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</si>
  <si>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</si>
  <si>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</si>
  <si>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</si>
  <si>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</si>
  <si>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</si>
  <si>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</si>
  <si>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</si>
  <si>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</si>
  <si>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</si>
  <si>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</si>
  <si>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</si>
  <si>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</si>
  <si>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</si>
  <si>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</si>
  <si>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</si>
  <si>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</si>
  <si>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</si>
  <si>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</si>
  <si>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</si>
  <si>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</si>
  <si>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</si>
  <si>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</si>
  <si>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</si>
  <si>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</si>
  <si>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</si>
  <si>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</si>
  <si>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</si>
  <si>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</si>
  <si>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</si>
  <si>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</si>
  <si>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</si>
  <si>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</si>
  <si>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</si>
  <si>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</si>
  <si>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</si>
  <si>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</si>
  <si>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</si>
  <si>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</si>
  <si>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</si>
  <si>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</si>
  <si>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</si>
  <si>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</si>
  <si>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</si>
  <si>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</si>
  <si>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</si>
  <si>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</si>
  <si>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</si>
  <si>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</si>
  <si>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</si>
  <si>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</si>
  <si>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</si>
  <si>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</si>
  <si>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</si>
  <si>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</si>
  <si>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</si>
  <si>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</si>
  <si>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</si>
  <si>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</si>
  <si>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</si>
  <si>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</si>
  <si>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</si>
  <si>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</si>
  <si>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</si>
  <si>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</si>
  <si>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</si>
  <si>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</si>
  <si>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</si>
  <si>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</si>
  <si>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</si>
  <si>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</si>
  <si>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</si>
  <si>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</si>
  <si>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</si>
  <si>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</si>
  <si>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</si>
  <si>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</si>
  <si>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</si>
  <si>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</si>
  <si>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</si>
  <si>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</si>
  <si>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</si>
  <si>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</si>
  <si>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</si>
  <si>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</si>
  <si>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</si>
  <si>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</si>
  <si>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</si>
  <si>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</si>
  <si>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</si>
  <si>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</si>
  <si>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</si>
  <si>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</si>
  <si>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</si>
  <si>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</si>
  <si>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</si>
  <si>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</si>
  <si>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</si>
  <si>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</si>
  <si>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</si>
  <si>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</si>
  <si>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</si>
  <si>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</si>
  <si>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</si>
  <si>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</si>
  <si>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</si>
  <si>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</si>
  <si>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</si>
  <si>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</si>
  <si>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</si>
  <si>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</si>
  <si>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</si>
  <si>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</si>
  <si>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</si>
  <si>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</si>
  <si>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</si>
  <si>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</si>
  <si>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</si>
  <si>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</si>
  <si>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</si>
  <si>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</si>
  <si>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</si>
  <si>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</si>
  <si>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</si>
  <si>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</si>
  <si>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</si>
  <si>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</si>
  <si>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</si>
  <si>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</si>
  <si>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</si>
  <si>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</si>
  <si>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</si>
  <si>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</si>
  <si>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</si>
  <si>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</si>
  <si>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</si>
  <si>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</si>
  <si>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</si>
  <si>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</si>
  <si>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</si>
  <si>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</si>
  <si>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</si>
  <si>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</si>
  <si>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</si>
  <si>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</si>
  <si>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</si>
  <si>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</si>
  <si>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</si>
  <si>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</si>
  <si>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</si>
  <si>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</si>
  <si>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</si>
  <si>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</si>
  <si>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</si>
  <si>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</si>
  <si>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</si>
  <si>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</si>
  <si>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</si>
  <si>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</si>
  <si>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</si>
  <si>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</si>
  <si>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</si>
  <si>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</si>
  <si>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</si>
  <si>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</si>
  <si>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</si>
  <si>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</si>
  <si>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</si>
  <si>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</si>
  <si>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</si>
  <si>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</si>
  <si>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</si>
  <si>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</si>
  <si>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</si>
  <si>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</si>
  <si>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</si>
  <si>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</si>
  <si>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</si>
  <si>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</si>
  <si>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</si>
  <si>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</si>
  <si>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</si>
  <si>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</si>
  <si>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</si>
  <si>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</si>
  <si>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</si>
  <si>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</si>
  <si>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</si>
  <si>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</si>
  <si>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</si>
  <si>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</si>
  <si>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</si>
  <si>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</si>
  <si>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</si>
  <si>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</si>
  <si>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</si>
  <si>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</si>
  <si>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</si>
  <si>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</si>
  <si>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</si>
  <si>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</si>
  <si>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</si>
  <si>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</si>
  <si>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</si>
  <si>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</si>
  <si>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</si>
  <si>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</si>
  <si>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</si>
  <si>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</si>
  <si>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</si>
  <si>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</si>
  <si>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</si>
  <si>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</si>
  <si>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</si>
  <si>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</si>
  <si>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</si>
  <si>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</si>
  <si>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</si>
  <si>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</si>
  <si>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</si>
  <si>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</si>
  <si>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</si>
  <si>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</si>
  <si>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</si>
  <si>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</si>
  <si>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</si>
  <si>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</si>
  <si>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</si>
  <si>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</si>
  <si>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</si>
  <si>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</si>
  <si>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</si>
  <si>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</si>
  <si>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</si>
  <si>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</si>
  <si>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</si>
  <si>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</si>
  <si>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</si>
  <si>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</si>
  <si>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</si>
  <si>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</si>
  <si>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</si>
  <si>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</si>
  <si>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</si>
  <si>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</si>
  <si>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</si>
  <si>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</si>
  <si>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</si>
  <si>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</si>
  <si>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</si>
  <si>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</si>
  <si>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</si>
  <si>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</si>
  <si>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</si>
  <si>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</si>
  <si>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</si>
  <si>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</si>
  <si>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</si>
  <si>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</si>
  <si>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</si>
  <si>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</si>
  <si>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</si>
  <si>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</si>
  <si>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</si>
  <si>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</si>
  <si>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</si>
  <si>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</si>
  <si>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</si>
  <si>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</si>
  <si>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</si>
  <si>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</si>
  <si>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</si>
  <si>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</si>
  <si>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</si>
  <si>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</si>
  <si>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</si>
  <si>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</si>
  <si>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</si>
  <si>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</si>
  <si>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</si>
  <si>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</si>
  <si>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</si>
  <si>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</si>
  <si>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</si>
  <si>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</si>
  <si>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</si>
  <si>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</si>
  <si>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</si>
  <si>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</si>
  <si>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</si>
  <si>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</si>
  <si>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</si>
  <si>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</si>
  <si>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</si>
  <si>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</si>
  <si>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</si>
  <si>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</si>
  <si>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</si>
  <si>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</si>
  <si>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</si>
  <si>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</si>
  <si>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</si>
  <si>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</si>
  <si>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</si>
  <si>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</si>
  <si>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</si>
  <si>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</si>
  <si>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</si>
  <si>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</si>
  <si>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</si>
  <si>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</si>
  <si>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</si>
  <si>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</si>
  <si>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</si>
  <si>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</si>
  <si>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</si>
  <si>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</si>
  <si>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</si>
  <si>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</si>
  <si>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</si>
  <si>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</si>
  <si>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</si>
  <si>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</si>
  <si>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</si>
  <si>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</si>
  <si>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</si>
  <si>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</si>
  <si>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</si>
  <si>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</si>
  <si>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</si>
  <si>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</si>
  <si>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</si>
  <si>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</si>
  <si>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</si>
  <si>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</si>
  <si>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</si>
  <si>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</si>
  <si>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</si>
  <si>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</si>
  <si>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</si>
  <si>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</si>
  <si>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</si>
  <si>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</si>
  <si>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</si>
  <si>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</si>
  <si>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</si>
  <si>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</si>
  <si>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</si>
  <si>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</si>
  <si>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</si>
  <si>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</si>
  <si>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</si>
  <si>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</si>
  <si>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</si>
  <si>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</si>
  <si>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</si>
  <si>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</si>
  <si>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</si>
  <si>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</si>
  <si>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</si>
  <si>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</si>
  <si>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</si>
  <si>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</si>
  <si>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</si>
  <si>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</si>
  <si>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</si>
  <si>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</si>
  <si>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</si>
  <si>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</si>
  <si>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</si>
  <si>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</si>
  <si>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</si>
  <si>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</si>
  <si>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</si>
  <si>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</si>
  <si>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</si>
  <si>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</si>
  <si>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</si>
  <si>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</si>
  <si>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</si>
  <si>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</si>
  <si>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</si>
  <si>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</si>
  <si>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</si>
  <si>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</si>
  <si>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</si>
  <si>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</si>
  <si>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</si>
  <si>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</si>
  <si>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</si>
  <si>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</si>
  <si>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</si>
  <si>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</si>
  <si>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</si>
  <si>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</si>
  <si>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</si>
  <si>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</si>
  <si>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</si>
  <si>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</si>
  <si>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</si>
  <si>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</si>
  <si>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</si>
  <si>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</si>
  <si>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</si>
  <si>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</si>
  <si>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</si>
  <si>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</si>
  <si>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</si>
  <si>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</si>
  <si>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</si>
  <si>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</si>
  <si>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</si>
  <si>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</si>
  <si>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</si>
  <si>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</si>
  <si>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</si>
  <si>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</si>
  <si>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</si>
  <si>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</si>
  <si>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</si>
  <si>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</si>
  <si>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</si>
  <si>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</si>
  <si>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</si>
  <si>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</si>
  <si>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</si>
  <si>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</si>
  <si>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</si>
  <si>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</si>
  <si>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</si>
  <si>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</si>
  <si>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</si>
  <si>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</si>
  <si>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</si>
  <si>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</si>
  <si>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</si>
  <si>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</si>
  <si>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</si>
  <si>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</si>
  <si>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</si>
  <si>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</si>
  <si>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</si>
  <si>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</si>
  <si>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</si>
  <si>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</si>
  <si>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</si>
  <si>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</si>
  <si>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</si>
  <si>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</si>
  <si>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</si>
  <si>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</si>
  <si>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</si>
  <si>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</si>
  <si>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</si>
  <si>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</si>
  <si>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</si>
  <si>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</si>
  <si>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</si>
  <si>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</si>
  <si>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</si>
  <si>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</si>
  <si>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</si>
  <si>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</si>
  <si>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</si>
  <si>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</si>
  <si>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</si>
  <si>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</si>
  <si>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</si>
  <si>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</si>
  <si>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</si>
  <si>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</si>
  <si>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</si>
  <si>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</si>
  <si>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</si>
  <si>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</si>
  <si>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</si>
  <si>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</si>
  <si>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</si>
  <si>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</si>
  <si>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</si>
  <si>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</si>
  <si>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</si>
  <si>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</si>
  <si>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</si>
  <si>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</si>
  <si>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</si>
  <si>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</si>
  <si>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</si>
  <si>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</si>
  <si>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</si>
  <si>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</si>
  <si>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</si>
  <si>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</si>
  <si>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</si>
  <si>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</si>
  <si>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</si>
  <si>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</si>
  <si>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</si>
  <si>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</si>
  <si>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</si>
  <si>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</si>
  <si>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</si>
  <si>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</si>
  <si>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</si>
  <si>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</si>
  <si>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</si>
  <si>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</si>
  <si>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</si>
  <si>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</si>
  <si>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</si>
  <si>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</si>
  <si>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</si>
  <si>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</si>
  <si>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</si>
  <si>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</si>
  <si>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</si>
  <si>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</si>
  <si>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</si>
  <si>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</si>
  <si>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</si>
  <si>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</si>
  <si>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</si>
  <si>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</si>
  <si>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</si>
  <si>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</si>
  <si>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</si>
  <si>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</si>
  <si>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</si>
  <si>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</si>
  <si>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</si>
  <si>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</si>
  <si>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</si>
  <si>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</si>
  <si>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</si>
  <si>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</si>
  <si>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</si>
  <si>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</si>
  <si>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</si>
  <si>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</si>
  <si>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</si>
  <si>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</si>
  <si>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</si>
  <si>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</si>
  <si>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</si>
  <si>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</si>
  <si>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</si>
  <si>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</si>
  <si>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</si>
  <si>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</si>
  <si>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</si>
  <si>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</si>
  <si>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</si>
  <si>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</si>
  <si>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</si>
  <si>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</si>
  <si>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</si>
  <si>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</si>
  <si>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</si>
  <si>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</si>
  <si>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</si>
  <si>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</si>
  <si>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</si>
  <si>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</si>
  <si>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</si>
  <si>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</si>
  <si>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</si>
  <si>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</si>
  <si>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</si>
  <si>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</si>
  <si>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</si>
  <si>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</si>
  <si>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</si>
  <si>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</si>
  <si>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</si>
  <si>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</si>
  <si>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</si>
  <si>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</si>
  <si>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</si>
  <si>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</si>
  <si>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</si>
  <si>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</si>
  <si>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</si>
  <si>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</si>
  <si>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</si>
  <si>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</si>
  <si>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</si>
  <si>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</si>
  <si>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</si>
  <si>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</si>
  <si>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</si>
  <si>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</si>
  <si>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</si>
  <si>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</si>
  <si>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</si>
  <si>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</si>
  <si>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</si>
  <si>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</si>
  <si>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</si>
  <si>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</si>
  <si>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</si>
  <si>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</si>
  <si>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</si>
  <si>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</si>
  <si>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</si>
  <si>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</si>
  <si>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</si>
  <si>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</si>
  <si>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</si>
  <si>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</si>
  <si>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</si>
  <si>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</si>
  <si>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</si>
  <si>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</si>
  <si>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</si>
  <si>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</si>
  <si>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</si>
  <si>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</si>
  <si>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</si>
  <si>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</si>
  <si>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</si>
  <si>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</si>
  <si>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</si>
  <si>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</si>
  <si>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</si>
  <si>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</si>
  <si>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</si>
  <si>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</si>
  <si>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</si>
  <si>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</si>
  <si>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</si>
  <si>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</si>
  <si>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</si>
  <si>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</si>
  <si>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</si>
  <si>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</si>
  <si>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</si>
  <si>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</si>
  <si>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</si>
  <si>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</si>
  <si>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</si>
  <si>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</si>
  <si>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</si>
  <si>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</si>
  <si>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</si>
  <si>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</si>
  <si>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</si>
  <si>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</si>
  <si>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</si>
  <si>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</si>
  <si>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</si>
  <si>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</si>
  <si>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</si>
  <si>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</si>
  <si>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</si>
  <si>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</si>
  <si>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</si>
  <si>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</si>
  <si>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</si>
  <si>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</si>
  <si>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</si>
  <si>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</si>
  <si>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</si>
  <si>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</si>
  <si>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</si>
  <si>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</si>
  <si>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</si>
  <si>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</si>
  <si>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</si>
  <si>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</si>
  <si>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</si>
  <si>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</si>
  <si>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</si>
  <si>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</si>
  <si>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</si>
  <si>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</si>
  <si>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</si>
  <si>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</si>
  <si>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</si>
  <si>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</si>
  <si>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</si>
  <si>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</si>
  <si>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</si>
  <si>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</si>
  <si>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</si>
  <si>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</si>
  <si>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</si>
  <si>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</si>
  <si>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</si>
  <si>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</si>
  <si>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</si>
  <si>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</si>
  <si>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</si>
  <si>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</si>
  <si>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</si>
  <si>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</si>
  <si>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</si>
  <si>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</si>
  <si>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</si>
  <si>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</si>
  <si>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</si>
  <si>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</si>
  <si>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</si>
  <si>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</si>
  <si>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</si>
  <si>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</si>
  <si>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</si>
  <si>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</si>
  <si>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</si>
  <si>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</si>
  <si>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</si>
  <si>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</si>
  <si>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</si>
  <si>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</si>
  <si>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</si>
  <si>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</si>
  <si>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</si>
  <si>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</si>
  <si>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</si>
  <si>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</si>
  <si>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</si>
  <si>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</si>
  <si>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</si>
  <si>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</si>
  <si>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</si>
  <si>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</si>
  <si>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</si>
  <si>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</si>
  <si>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</si>
  <si>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</si>
  <si>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</si>
  <si>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</si>
  <si>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</si>
  <si>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</si>
  <si>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</si>
  <si>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</si>
  <si>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</si>
  <si>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</si>
  <si>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</si>
  <si>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</si>
  <si>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</si>
  <si>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</si>
  <si>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</si>
  <si>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</si>
  <si>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</si>
  <si>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</si>
  <si>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</si>
  <si>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</si>
  <si>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</si>
  <si>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</si>
  <si>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</si>
  <si>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</si>
  <si>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</si>
  <si>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</si>
  <si>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</si>
  <si>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</si>
  <si>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</si>
  <si>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</si>
  <si>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</si>
  <si>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</si>
  <si>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</si>
  <si>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</si>
  <si>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</si>
  <si>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</si>
  <si>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</si>
  <si>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</si>
  <si>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</si>
  <si>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</si>
  <si>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</si>
  <si>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</si>
  <si>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</si>
  <si>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</si>
  <si>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</si>
  <si>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</si>
  <si>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</si>
  <si>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</si>
  <si>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</si>
  <si>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</si>
  <si>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</si>
  <si>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</si>
  <si>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</si>
  <si>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</si>
  <si>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</si>
  <si>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</si>
  <si>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</si>
  <si>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</si>
  <si>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</si>
  <si>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</si>
  <si>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</si>
  <si>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</si>
  <si>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</si>
  <si>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</si>
  <si>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</si>
  <si>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</si>
  <si>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</si>
  <si>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</si>
  <si>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</si>
  <si>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</si>
  <si>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</si>
  <si>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</si>
  <si>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</si>
  <si>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</si>
  <si>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</si>
  <si>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</si>
  <si>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</si>
  <si>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</si>
  <si>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</si>
  <si>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</si>
  <si>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</si>
  <si>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</si>
  <si>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</si>
  <si>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</si>
  <si>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</si>
  <si>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</si>
  <si>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</si>
  <si>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</si>
  <si>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</si>
  <si>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</si>
  <si>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</si>
  <si>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</si>
  <si>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</si>
  <si>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</si>
  <si>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</si>
  <si>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</si>
  <si>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</si>
  <si>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</si>
  <si>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</si>
  <si>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</si>
  <si>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</si>
  <si>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</si>
  <si>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</si>
  <si>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</si>
  <si>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</si>
  <si>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</si>
  <si>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</si>
  <si>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</si>
  <si>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</si>
  <si>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</si>
  <si>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</si>
  <si>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</si>
  <si>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</si>
  <si>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</si>
  <si>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</si>
  <si>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</si>
  <si>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</si>
  <si>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</si>
  <si>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</si>
  <si>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</si>
  <si>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</si>
  <si>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</si>
  <si>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</si>
  <si>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</si>
  <si>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</si>
  <si>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</si>
  <si>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</si>
  <si>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</si>
  <si>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</si>
  <si>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</si>
  <si>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</si>
  <si>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</si>
  <si>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</si>
  <si>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</si>
  <si>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</si>
  <si>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</si>
  <si>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</si>
  <si>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</si>
  <si>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</si>
  <si>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</si>
  <si>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</si>
  <si>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</si>
  <si>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</si>
  <si>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</si>
  <si>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</si>
  <si>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</si>
  <si>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</si>
  <si>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</si>
  <si>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</si>
  <si>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</si>
  <si>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</si>
  <si>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</si>
  <si>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</si>
  <si>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</si>
  <si>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</si>
  <si>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</si>
  <si>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</si>
  <si>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</si>
  <si>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</si>
  <si>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</si>
  <si>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</si>
  <si>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</si>
  <si>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</si>
  <si>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</si>
  <si>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</si>
  <si>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</si>
  <si>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</si>
  <si>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</si>
  <si>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</si>
  <si>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</si>
  <si>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</si>
  <si>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</si>
  <si>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</si>
  <si>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</si>
  <si>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</si>
  <si>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</si>
  <si>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</si>
  <si>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</si>
  <si>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</si>
  <si>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</si>
  <si>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</si>
  <si>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</si>
  <si>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</si>
  <si>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</si>
  <si>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</si>
  <si>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</si>
  <si>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</si>
  <si>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</si>
  <si>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</si>
  <si>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</si>
  <si>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</si>
  <si>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</si>
  <si>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</si>
  <si>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</si>
  <si>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</si>
  <si>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</si>
  <si>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</si>
  <si>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</si>
  <si>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</si>
  <si>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</si>
  <si>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</si>
  <si>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</si>
  <si>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</si>
  <si>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</si>
  <si>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</si>
  <si>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</si>
  <si>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</si>
  <si>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</si>
  <si>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</si>
  <si>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</si>
  <si>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</si>
  <si>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</si>
  <si>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</si>
  <si>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</si>
  <si>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</si>
  <si>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</si>
  <si>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</si>
  <si>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</si>
  <si>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</si>
  <si>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</si>
  <si>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</si>
  <si>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</si>
  <si>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</si>
  <si>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</si>
  <si>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</si>
  <si>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</si>
  <si>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</si>
  <si>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</si>
  <si>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</si>
  <si>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</si>
  <si>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</si>
  <si>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</si>
  <si>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</si>
  <si>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</si>
  <si>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</si>
  <si>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</si>
  <si>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</si>
  <si>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</si>
  <si>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</si>
  <si>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</si>
  <si>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</si>
  <si>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</si>
  <si>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</si>
  <si>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</si>
  <si>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</si>
  <si>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</si>
  <si>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</si>
  <si>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</si>
  <si>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</si>
  <si>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</si>
  <si>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</si>
  <si>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</si>
  <si>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</si>
  <si>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</si>
  <si>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</si>
  <si>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</si>
  <si>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</si>
  <si>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</si>
  <si>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</si>
  <si>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</si>
  <si>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</si>
  <si>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</si>
  <si>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</si>
  <si>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</si>
  <si>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</si>
  <si>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</si>
  <si>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</si>
  <si>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</si>
  <si>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</si>
  <si>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</si>
  <si>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</si>
  <si>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</si>
  <si>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</si>
  <si>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</si>
  <si>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</si>
  <si>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</si>
  <si>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</si>
  <si>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</si>
  <si>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</si>
  <si>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</si>
  <si>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</si>
  <si>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</si>
  <si>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</si>
  <si>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</si>
  <si>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</si>
  <si>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</si>
  <si>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</si>
  <si>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</si>
  <si>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</si>
  <si>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</si>
  <si>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</si>
  <si>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</si>
  <si>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</si>
  <si>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</si>
  <si>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</si>
  <si>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</si>
  <si>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</si>
  <si>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</si>
  <si>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</si>
  <si>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</si>
  <si>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</si>
  <si>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</si>
  <si>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</si>
  <si>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</si>
  <si>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</si>
  <si>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</si>
  <si>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</si>
  <si>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</si>
  <si>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</si>
  <si>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</si>
  <si>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</si>
  <si>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</si>
  <si>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</si>
  <si>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</si>
  <si>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</si>
  <si>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</si>
  <si>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</si>
  <si>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</si>
  <si>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</si>
  <si>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</si>
  <si>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</si>
  <si>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</si>
  <si>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</si>
  <si>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</si>
  <si>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</si>
  <si>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</si>
  <si>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</si>
  <si>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</si>
  <si>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</si>
  <si>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</si>
  <si>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</si>
  <si>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</si>
  <si>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</si>
  <si>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</si>
  <si>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</si>
  <si>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</si>
  <si>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</si>
  <si>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</si>
  <si>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</si>
  <si>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</si>
  <si>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</si>
  <si>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</si>
  <si>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</si>
  <si>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</si>
  <si>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</si>
  <si>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</si>
  <si>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</si>
  <si>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</si>
  <si>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</si>
  <si>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</si>
  <si>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</si>
  <si>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</si>
  <si>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</si>
  <si>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</si>
  <si>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</si>
  <si>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</si>
  <si>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</si>
  <si>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</si>
  <si>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</si>
  <si>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</si>
  <si>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</si>
  <si>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</si>
  <si>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</si>
  <si>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</si>
  <si>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</si>
  <si>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</si>
  <si>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</si>
  <si>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</si>
  <si>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</si>
  <si>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</si>
  <si>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</si>
  <si>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</si>
  <si>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</si>
  <si>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</si>
  <si>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</si>
  <si>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</si>
  <si>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</si>
  <si>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</si>
  <si>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</si>
  <si>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</si>
  <si>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</si>
  <si>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</si>
  <si>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</si>
  <si>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</si>
  <si>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</si>
  <si>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</si>
  <si>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</si>
  <si>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</si>
  <si>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</si>
  <si>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</si>
  <si>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</si>
  <si>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</si>
  <si>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</si>
  <si>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</si>
  <si>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</si>
  <si>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</si>
  <si>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</si>
  <si>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</si>
  <si>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</si>
  <si>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</si>
  <si>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</si>
  <si>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</si>
  <si>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</si>
  <si>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</si>
  <si>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</si>
  <si>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</si>
  <si>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</si>
  <si>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</si>
  <si>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</si>
  <si>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</si>
  <si>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</si>
  <si>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</si>
  <si>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</si>
  <si>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</si>
  <si>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</si>
  <si>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</si>
  <si>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</si>
  <si>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</si>
  <si>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</si>
  <si>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</si>
  <si>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</si>
  <si>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</si>
  <si>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</si>
  <si>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</si>
  <si>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</si>
  <si>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</si>
  <si>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</si>
  <si>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</si>
  <si>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</si>
  <si>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</si>
  <si>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</si>
  <si>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</si>
  <si>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</si>
  <si>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</si>
  <si>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</si>
  <si>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</si>
  <si>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</si>
  <si>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</si>
  <si>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</si>
  <si>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</si>
  <si>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</si>
  <si>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</si>
  <si>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</si>
  <si>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</si>
  <si>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</si>
  <si>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</si>
  <si>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</si>
  <si>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</si>
  <si>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</si>
  <si>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</si>
  <si>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</si>
  <si>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</si>
  <si>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</si>
  <si>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</si>
  <si>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</si>
  <si>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</si>
  <si>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</si>
  <si>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</si>
  <si>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</si>
  <si>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</si>
  <si>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</si>
  <si>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</si>
  <si>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</si>
  <si>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</si>
  <si>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</si>
  <si>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</si>
  <si>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</si>
  <si>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</si>
  <si>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</si>
  <si>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</si>
  <si>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</si>
  <si>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</si>
  <si>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</si>
  <si>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</si>
  <si>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</si>
  <si>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</si>
  <si>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</si>
  <si>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</si>
  <si>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</si>
  <si>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</si>
  <si>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</si>
  <si>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</si>
  <si>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</si>
  <si>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</si>
  <si>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</si>
  <si>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</si>
  <si>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</si>
  <si>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</si>
  <si>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</si>
  <si>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</si>
  <si>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</si>
  <si>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</si>
  <si>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</si>
  <si>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</si>
  <si>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</si>
  <si>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</si>
  <si>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</si>
  <si>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</si>
  <si>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</si>
  <si>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</si>
  <si>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</si>
  <si>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</si>
  <si>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</si>
  <si>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</si>
  <si>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</si>
  <si>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</si>
  <si>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</si>
  <si>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</si>
  <si>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</si>
  <si>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</si>
  <si>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</si>
  <si>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</si>
  <si>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</si>
  <si>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</si>
  <si>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</si>
  <si>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</si>
  <si>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</si>
  <si>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</si>
  <si>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</si>
  <si>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</si>
  <si>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</si>
  <si>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</si>
  <si>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</si>
  <si>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</si>
  <si>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</si>
  <si>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</si>
  <si>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</si>
  <si>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</si>
  <si>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</si>
  <si>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</si>
  <si>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</si>
  <si>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</si>
  <si>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</si>
  <si>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</si>
  <si>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</si>
  <si>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</si>
  <si>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</si>
  <si>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</si>
  <si>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</si>
  <si>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</si>
  <si>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</si>
  <si>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</si>
  <si>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</si>
  <si>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</si>
  <si>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</si>
  <si>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</si>
  <si>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</si>
  <si>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</si>
  <si>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</si>
  <si>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</si>
  <si>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</si>
  <si>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</si>
  <si>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</si>
  <si>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</si>
  <si>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</si>
  <si>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</si>
  <si>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</si>
  <si>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</si>
  <si>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</si>
  <si>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</si>
  <si>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</si>
  <si>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</si>
  <si>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</si>
  <si>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</si>
  <si>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</si>
  <si>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</si>
  <si>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</si>
  <si>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</si>
  <si>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</si>
  <si>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</si>
  <si>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</si>
  <si>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</si>
  <si>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</si>
  <si>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</si>
  <si>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</si>
  <si>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</si>
  <si>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</si>
  <si>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</si>
  <si>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</si>
  <si>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</si>
  <si>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</si>
  <si>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</si>
  <si>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</si>
  <si>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</si>
  <si>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</si>
  <si>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</si>
  <si>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</si>
  <si>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</si>
  <si>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</si>
  <si>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</si>
  <si>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</si>
  <si>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</si>
  <si>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</si>
  <si>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</si>
  <si>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</si>
  <si>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</si>
  <si>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</si>
  <si>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</si>
  <si>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</si>
  <si>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</si>
  <si>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</si>
  <si>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</si>
  <si>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</si>
  <si>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</si>
  <si>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</si>
  <si>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</si>
  <si>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</si>
  <si>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</si>
  <si>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</si>
  <si>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</si>
  <si>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</si>
  <si>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</si>
  <si>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</si>
  <si>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</si>
  <si>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</si>
  <si>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</si>
  <si>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</si>
  <si>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</si>
  <si>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</si>
  <si>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</si>
  <si>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</si>
  <si>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</si>
  <si>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</si>
  <si>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</si>
  <si>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</si>
  <si>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</si>
  <si>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</si>
  <si>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</si>
  <si>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</si>
  <si>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</si>
  <si>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</si>
  <si>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</si>
  <si>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</si>
  <si>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</si>
  <si>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</si>
  <si>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</si>
  <si>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</si>
  <si>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</si>
  <si>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</si>
  <si>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</si>
  <si>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</si>
  <si>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</si>
  <si>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</si>
  <si>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</si>
  <si>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</si>
  <si>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</si>
  <si>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</si>
  <si>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</si>
  <si>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</si>
  <si>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</si>
  <si>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</si>
  <si>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</si>
  <si>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</si>
  <si>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</si>
  <si>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</si>
  <si>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</si>
  <si>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</si>
  <si>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</si>
  <si>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</si>
  <si>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</si>
  <si>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</si>
  <si>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</si>
  <si>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</si>
  <si>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</si>
  <si>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</si>
  <si>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</si>
  <si>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</si>
  <si>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</si>
  <si>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</si>
  <si>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</si>
  <si>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</si>
  <si>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</si>
  <si>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</si>
  <si>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</si>
  <si>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</si>
  <si>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</si>
  <si>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</si>
  <si>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</si>
  <si>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</si>
  <si>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</si>
  <si>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</si>
  <si>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</si>
  <si>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</si>
  <si>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</si>
  <si>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</si>
  <si>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</si>
  <si>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</si>
  <si>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</si>
  <si>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</si>
  <si>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</si>
  <si>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</si>
  <si>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</si>
  <si>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</si>
  <si>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</si>
  <si>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</si>
  <si>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</si>
  <si>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</si>
  <si>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</si>
  <si>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</si>
  <si>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</si>
  <si>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</si>
  <si>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</si>
  <si>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</si>
  <si>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</si>
  <si>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</si>
  <si>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</si>
  <si>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</si>
  <si>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</si>
  <si>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</si>
  <si>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</si>
  <si>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</si>
  <si>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</si>
  <si>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</si>
  <si>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</si>
  <si>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</si>
  <si>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</si>
  <si>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</si>
  <si>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</si>
  <si>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</si>
  <si>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</si>
  <si>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</si>
  <si>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</si>
  <si>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</si>
  <si>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</si>
  <si>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</si>
  <si>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</si>
  <si>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</si>
  <si>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</si>
  <si>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</si>
  <si>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</si>
  <si>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</si>
  <si>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</si>
  <si>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</si>
  <si>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</si>
  <si>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</si>
  <si>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</si>
  <si>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</si>
  <si>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</si>
  <si>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</si>
  <si>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</si>
  <si>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</si>
  <si>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</si>
  <si>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</si>
  <si>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</si>
  <si>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</si>
  <si>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</si>
  <si>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</si>
  <si>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</si>
  <si>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</si>
  <si>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</si>
  <si>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</si>
  <si>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</si>
  <si>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</si>
  <si>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</si>
  <si>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</si>
  <si>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</si>
  <si>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</si>
  <si>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</si>
  <si>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</si>
  <si>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</si>
  <si>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</si>
  <si>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</si>
  <si>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</si>
  <si>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</si>
  <si>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</si>
  <si>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</si>
  <si>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</si>
  <si>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</si>
  <si>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</si>
  <si>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</si>
  <si>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</si>
  <si>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</si>
  <si>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</si>
  <si>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</si>
  <si>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</si>
  <si>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</si>
  <si>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</si>
  <si>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</si>
  <si>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</si>
  <si>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</si>
  <si>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</si>
  <si>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</si>
  <si>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</si>
  <si>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</si>
  <si>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</si>
  <si>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</si>
  <si>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</si>
  <si>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</si>
  <si>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</si>
  <si>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</si>
  <si>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</si>
  <si>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</si>
  <si>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</si>
  <si>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</si>
  <si>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</si>
  <si>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</si>
  <si>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</si>
  <si>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</si>
  <si>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</si>
  <si>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</si>
  <si>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</si>
  <si>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</si>
  <si>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</si>
  <si>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</si>
  <si>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</si>
  <si>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</si>
  <si>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</si>
  <si>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</si>
  <si>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</si>
  <si>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</si>
  <si>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</si>
  <si>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</si>
  <si>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</si>
  <si>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</si>
  <si>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</si>
  <si>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</si>
  <si>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</si>
  <si>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</si>
  <si>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</si>
  <si>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</si>
  <si>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</si>
  <si>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</si>
  <si>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</si>
  <si>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</si>
  <si>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</si>
  <si>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</si>
  <si>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</si>
  <si>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</si>
  <si>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</si>
  <si>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</si>
  <si>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</si>
  <si>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</si>
  <si>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</si>
  <si>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</si>
  <si>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</si>
  <si>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</si>
  <si>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</si>
  <si>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</si>
  <si>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</si>
  <si>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</si>
  <si>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</si>
  <si>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</si>
  <si>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</si>
  <si>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</si>
  <si>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</si>
  <si>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</si>
  <si>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</si>
  <si>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</si>
  <si>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</si>
  <si>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</si>
  <si>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</si>
  <si>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</si>
  <si>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</si>
  <si>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</si>
  <si>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</si>
  <si>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</si>
  <si>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</si>
  <si>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</si>
  <si>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</si>
  <si>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</si>
  <si>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</si>
  <si>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</si>
  <si>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</si>
  <si>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</si>
  <si>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</si>
  <si>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</si>
  <si>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</si>
  <si>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</si>
  <si>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</si>
  <si>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</si>
  <si>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</si>
  <si>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</si>
  <si>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</si>
  <si>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</si>
  <si>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</si>
  <si>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</si>
  <si>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</si>
  <si>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</si>
  <si>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</si>
  <si>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</si>
  <si>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</si>
  <si>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</si>
  <si>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</si>
  <si>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</si>
  <si>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</si>
  <si>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</si>
  <si>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</si>
  <si>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</si>
  <si>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</si>
  <si>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</si>
  <si>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</si>
  <si>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</si>
  <si>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</si>
  <si>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</si>
  <si>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</si>
  <si>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</si>
  <si>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</si>
  <si>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</si>
  <si>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</si>
  <si>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</si>
  <si>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</si>
  <si>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</si>
  <si>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</si>
  <si>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</si>
  <si>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</si>
  <si>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</si>
  <si>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</si>
  <si>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</si>
  <si>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</si>
  <si>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</si>
  <si>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</si>
  <si>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</si>
  <si>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</si>
  <si>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</si>
  <si>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</si>
  <si>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</si>
  <si>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</si>
  <si>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</si>
  <si>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</si>
  <si>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</si>
  <si>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</si>
  <si>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</si>
  <si>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</si>
  <si>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</si>
  <si>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</si>
  <si>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</si>
  <si>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</si>
  <si>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</si>
  <si>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</si>
  <si>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</si>
  <si>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</si>
  <si>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</si>
  <si>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</si>
  <si>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</si>
  <si>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</si>
  <si>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</si>
  <si>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</si>
  <si>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</si>
  <si>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</si>
  <si>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</si>
  <si>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</si>
  <si>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</si>
  <si>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</si>
  <si>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</si>
  <si>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</si>
  <si>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</si>
  <si>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</si>
  <si>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</si>
  <si>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</si>
  <si>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</si>
  <si>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</si>
  <si>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</si>
  <si>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</si>
  <si>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</si>
  <si>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</si>
  <si>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</si>
  <si>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</si>
  <si>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</si>
  <si>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</si>
  <si>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</si>
  <si>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</si>
  <si>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</si>
  <si>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</si>
  <si>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</si>
  <si>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</si>
  <si>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</si>
  <si>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</si>
  <si>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</si>
  <si>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</si>
  <si>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</si>
  <si>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</si>
  <si>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</si>
  <si>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</si>
  <si>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</si>
  <si>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</si>
  <si>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</si>
  <si>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</si>
  <si>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</si>
  <si>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</si>
  <si>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</si>
  <si>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</si>
  <si>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</si>
  <si>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</si>
  <si>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</si>
  <si>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</si>
  <si>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</si>
  <si>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</si>
  <si>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</si>
  <si>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</si>
  <si>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</si>
  <si>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</si>
  <si>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</si>
  <si>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</si>
  <si>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</si>
  <si>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</si>
  <si>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</si>
  <si>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</si>
  <si>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</si>
  <si>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</si>
  <si>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</si>
  <si>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</si>
  <si>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</si>
  <si>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</si>
  <si>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</si>
  <si>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</si>
  <si>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</si>
  <si>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</si>
  <si>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</si>
  <si>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</si>
  <si>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</si>
  <si>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</si>
  <si>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</si>
  <si>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</si>
  <si>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</si>
  <si>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</si>
  <si>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</si>
  <si>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</si>
  <si>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</si>
  <si>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</si>
  <si>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</si>
  <si>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</si>
  <si>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</si>
  <si>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</si>
  <si>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</si>
  <si>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</si>
  <si>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</si>
  <si>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</si>
  <si>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</si>
  <si>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</si>
  <si>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</si>
  <si>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</si>
  <si>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</si>
  <si>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</si>
  <si>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</si>
  <si>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</si>
  <si>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</si>
  <si>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</si>
  <si>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</si>
  <si>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</si>
  <si>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</si>
  <si>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</si>
  <si>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</si>
  <si>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</si>
  <si>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</si>
  <si>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</si>
  <si>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</si>
  <si>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</si>
  <si>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</si>
  <si>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</si>
  <si>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</si>
  <si>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</si>
  <si>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</si>
  <si>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</si>
  <si>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</si>
  <si>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</si>
  <si>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</si>
  <si>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</si>
  <si>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</si>
  <si>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</si>
  <si>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</si>
  <si>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</si>
  <si>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</si>
  <si>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</si>
  <si>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</si>
  <si>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</si>
  <si>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</si>
  <si>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</si>
  <si>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</si>
  <si>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</si>
  <si>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</si>
  <si>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</si>
  <si>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</si>
  <si>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</si>
  <si>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</si>
  <si>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</si>
  <si>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</si>
  <si>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</si>
  <si>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</si>
  <si>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</si>
  <si>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</si>
  <si>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</si>
  <si>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</si>
  <si>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</si>
  <si>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</si>
  <si>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</si>
  <si>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</si>
  <si>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</si>
  <si>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</si>
  <si>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</si>
  <si>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</si>
  <si>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</si>
  <si>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</si>
  <si>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</si>
  <si>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</si>
  <si>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</si>
  <si>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</si>
  <si>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</si>
  <si>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</si>
  <si>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</si>
  <si>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</si>
  <si>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</si>
  <si>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</si>
  <si>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</si>
  <si>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</si>
  <si>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</si>
  <si>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</si>
  <si>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</si>
  <si>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</si>
  <si>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</si>
  <si>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</si>
  <si>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</si>
  <si>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</si>
  <si>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</si>
  <si>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</si>
  <si>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</si>
  <si>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</si>
  <si>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</si>
  <si>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</si>
  <si>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</si>
  <si>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</si>
  <si>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</si>
  <si>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</si>
  <si>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</si>
  <si>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</si>
  <si>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</si>
  <si>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</si>
  <si>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</si>
  <si>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</si>
  <si>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</si>
  <si>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</si>
  <si>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</si>
  <si>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</si>
  <si>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</si>
  <si>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</si>
  <si>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</si>
  <si>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</si>
  <si>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</si>
  <si>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</si>
  <si>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</si>
  <si>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</si>
  <si>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</si>
  <si>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</si>
  <si>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</si>
  <si>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</si>
  <si>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</si>
  <si>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</si>
  <si>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</si>
  <si>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</si>
  <si>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</si>
  <si>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</si>
  <si>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</si>
  <si>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</si>
  <si>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</si>
  <si>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</si>
  <si>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</si>
  <si>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</si>
  <si>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</si>
  <si>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</si>
  <si>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</si>
  <si>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</si>
  <si>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</si>
  <si>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</si>
  <si>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</si>
  <si>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</si>
  <si>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</si>
  <si>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</si>
  <si>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</si>
  <si>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</si>
  <si>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</si>
  <si>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</si>
  <si>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</si>
  <si>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</si>
  <si>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</si>
  <si>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</si>
  <si>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</si>
  <si>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</si>
  <si>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</si>
  <si>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</si>
  <si>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</si>
  <si>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</si>
  <si>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</si>
  <si>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</si>
  <si>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</si>
  <si>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</si>
  <si>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</si>
  <si>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</si>
  <si>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</si>
  <si>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</si>
  <si>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</si>
  <si>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</si>
  <si>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</si>
  <si>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</si>
  <si>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</si>
  <si>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</si>
  <si>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</si>
  <si>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</si>
  <si>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</si>
  <si>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</si>
  <si>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</si>
  <si>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</si>
  <si>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</si>
  <si>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</si>
  <si>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</si>
  <si>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</si>
  <si>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</si>
  <si>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</si>
  <si>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</si>
  <si>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</si>
  <si>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</si>
  <si>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</si>
  <si>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</si>
  <si>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</si>
  <si>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</si>
  <si>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</si>
  <si>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</si>
  <si>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</si>
  <si>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</si>
  <si>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</si>
  <si>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</si>
  <si>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</si>
  <si>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</si>
  <si>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</si>
  <si>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</si>
  <si>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</si>
  <si>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</si>
  <si>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</si>
  <si>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</si>
  <si>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</si>
  <si>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</si>
  <si>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</si>
  <si>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</si>
  <si>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</si>
  <si>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</si>
  <si>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</si>
  <si>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</si>
  <si>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</si>
  <si>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</si>
  <si>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</si>
  <si>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</si>
  <si>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</si>
  <si>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</si>
  <si>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</si>
  <si>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</si>
  <si>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</si>
  <si>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</si>
  <si>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</si>
  <si>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</si>
  <si>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</si>
  <si>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</si>
  <si>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</si>
  <si>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</si>
  <si>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</si>
  <si>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</si>
  <si>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</si>
  <si>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</si>
  <si>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</si>
  <si>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</si>
  <si>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</si>
  <si>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</si>
  <si>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</si>
  <si>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</si>
  <si>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</si>
  <si>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</si>
  <si>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</si>
  <si>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</si>
  <si>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</si>
  <si>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</si>
  <si>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</si>
  <si>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</si>
  <si>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</si>
  <si>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</si>
  <si>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</si>
  <si>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</si>
  <si>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</si>
  <si>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</si>
  <si>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</si>
  <si>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</si>
  <si>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</si>
  <si>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</si>
  <si>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</si>
  <si>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</si>
  <si>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</si>
  <si>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</si>
  <si>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</si>
  <si>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</si>
  <si>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</si>
  <si>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</si>
  <si>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</si>
  <si>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</si>
  <si>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</si>
  <si>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</si>
  <si>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</si>
  <si>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</si>
  <si>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</si>
  <si>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</si>
  <si>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</si>
  <si>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</si>
  <si>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</si>
  <si>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</si>
  <si>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</si>
  <si>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</si>
  <si>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</si>
  <si>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</si>
  <si>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</si>
  <si>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</si>
  <si>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</si>
  <si>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</si>
  <si>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</si>
  <si>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</si>
  <si>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</si>
  <si>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</si>
  <si>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</si>
  <si>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</si>
  <si>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</si>
  <si>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</si>
  <si>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</si>
  <si>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</si>
  <si>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</si>
  <si>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</si>
  <si>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</si>
  <si>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</si>
  <si>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</si>
  <si>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</si>
  <si>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</si>
  <si>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</si>
  <si>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</si>
  <si>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</si>
  <si>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</si>
  <si>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</si>
  <si>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</si>
  <si>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</si>
  <si>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</si>
  <si>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</si>
  <si>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</si>
  <si>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</si>
  <si>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</si>
  <si>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</si>
  <si>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</si>
  <si>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</si>
  <si>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</si>
  <si>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</si>
  <si>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</si>
  <si>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</si>
  <si>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</si>
  <si>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</si>
  <si>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</si>
  <si>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</si>
  <si>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</si>
  <si>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</si>
  <si>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</si>
  <si>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</si>
  <si>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</si>
  <si>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</si>
  <si>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</si>
  <si>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</si>
  <si>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</si>
  <si>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</si>
  <si>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</si>
  <si>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</si>
  <si>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</si>
  <si>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</si>
  <si>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</si>
  <si>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</si>
  <si>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</si>
  <si>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</si>
  <si>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</si>
  <si>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</si>
  <si>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</si>
  <si>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</si>
  <si>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</si>
  <si>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</si>
  <si>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</si>
  <si>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</si>
  <si>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</si>
  <si>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</si>
  <si>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</si>
  <si>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</si>
  <si>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</si>
  <si>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</si>
  <si>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</si>
  <si>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</si>
  <si>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</si>
  <si>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</si>
  <si>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</si>
  <si>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</si>
  <si>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</si>
  <si>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</si>
  <si>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</si>
  <si>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</si>
  <si>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</si>
  <si>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</si>
  <si>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</si>
  <si>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</si>
  <si>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</si>
  <si>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</si>
  <si>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</si>
  <si>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</si>
  <si>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</si>
  <si>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</si>
  <si>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</si>
  <si>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</si>
  <si>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</si>
  <si>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</si>
  <si>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</si>
  <si>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</si>
  <si>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</si>
  <si>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</si>
  <si>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</si>
  <si>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</si>
  <si>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</si>
  <si>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</si>
  <si>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</si>
  <si>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</si>
  <si>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</si>
  <si>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</si>
  <si>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</si>
  <si>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</si>
  <si>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</si>
  <si>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</si>
  <si>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</si>
  <si>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</si>
  <si>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</si>
  <si>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</si>
  <si>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</si>
  <si>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</si>
  <si>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</si>
  <si>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</si>
  <si>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</si>
  <si>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</si>
  <si>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</si>
  <si>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</si>
  <si>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</si>
  <si>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</si>
  <si>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</si>
  <si>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</si>
  <si>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</si>
  <si>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</si>
  <si>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</si>
  <si>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</si>
  <si>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</si>
  <si>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</si>
  <si>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</si>
  <si>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</si>
  <si>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</si>
  <si>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</si>
  <si>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</si>
  <si>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</si>
  <si>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</si>
  <si>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</si>
  <si>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</si>
  <si>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</si>
  <si>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</si>
  <si>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</si>
  <si>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</si>
  <si>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</si>
  <si>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</si>
  <si>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</si>
  <si>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</si>
  <si>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</si>
  <si>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</si>
  <si>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</si>
  <si>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</si>
  <si>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</si>
  <si>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</si>
  <si>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</si>
  <si>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</si>
  <si>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</si>
  <si>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</si>
  <si>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</si>
  <si>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</si>
  <si>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</si>
  <si>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</si>
  <si>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</si>
  <si>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</si>
  <si>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</si>
  <si>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</si>
  <si>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</si>
  <si>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</si>
  <si>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</si>
  <si>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</si>
  <si>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</si>
  <si>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</si>
  <si>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</si>
  <si>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</si>
  <si>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</si>
  <si>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</si>
  <si>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</si>
  <si>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</si>
  <si>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</si>
  <si>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</si>
  <si>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</si>
  <si>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</si>
  <si>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</si>
  <si>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</si>
  <si>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</si>
  <si>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</si>
  <si>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</si>
  <si>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</si>
  <si>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</si>
  <si>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</si>
  <si>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</si>
  <si>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</si>
  <si>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</si>
  <si>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</si>
  <si>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</si>
  <si>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</si>
  <si>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</si>
  <si>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</si>
  <si>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</si>
  <si>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</si>
  <si>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</si>
  <si>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</si>
  <si>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</si>
  <si>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</si>
  <si>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</si>
  <si>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</si>
  <si>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</si>
  <si>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</si>
  <si>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</si>
  <si>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</si>
  <si>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</si>
  <si>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</si>
  <si>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</si>
  <si>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</si>
  <si>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</si>
  <si>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</si>
  <si>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</si>
  <si>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</si>
  <si>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</si>
  <si>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</si>
  <si>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</si>
  <si>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</si>
  <si>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</si>
  <si>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</si>
  <si>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</si>
  <si>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</si>
  <si>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</si>
  <si>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</si>
  <si>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</si>
  <si>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</si>
  <si>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</si>
  <si>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</si>
  <si>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</si>
  <si>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</si>
  <si>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</si>
  <si>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</si>
  <si>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</si>
  <si>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</si>
  <si>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</si>
  <si>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</si>
  <si>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</si>
  <si>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</si>
  <si>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</si>
  <si>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</si>
  <si>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</si>
  <si>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</si>
  <si>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</si>
  <si>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</si>
  <si>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</si>
  <si>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</si>
  <si>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</si>
  <si>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</si>
  <si>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</si>
  <si>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</si>
  <si>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</si>
  <si>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</si>
  <si>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</si>
  <si>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</si>
  <si>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</si>
  <si>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</si>
  <si>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</si>
  <si>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</si>
  <si>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</si>
  <si>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</si>
  <si>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</si>
  <si>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</si>
  <si>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</si>
  <si>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</si>
  <si>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</si>
  <si>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</si>
  <si>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</si>
  <si>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</si>
  <si>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</si>
  <si>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</si>
  <si>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</si>
  <si>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</si>
  <si>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</si>
  <si>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</si>
  <si>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</si>
  <si>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</si>
  <si>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</si>
  <si>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</si>
  <si>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</si>
  <si>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</si>
  <si>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</si>
  <si>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</si>
  <si>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</si>
  <si>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</si>
  <si>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</si>
  <si>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</si>
  <si>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</si>
  <si>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</si>
  <si>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</si>
  <si>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</si>
  <si>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</si>
  <si>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</si>
  <si>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</si>
  <si>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</si>
  <si>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</si>
  <si>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</si>
  <si>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</si>
  <si>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</si>
  <si>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</si>
  <si>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</si>
  <si>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</si>
  <si>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</si>
  <si>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</si>
  <si>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</si>
  <si>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</si>
  <si>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</si>
  <si>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</si>
  <si>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</si>
  <si>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</si>
  <si>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</si>
  <si>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</si>
  <si>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</si>
  <si>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</si>
  <si>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</si>
  <si>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</si>
  <si>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</si>
  <si>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</si>
  <si>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</si>
  <si>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</si>
  <si>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</si>
  <si>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</si>
  <si>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</si>
  <si>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</si>
  <si>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</si>
  <si>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</si>
  <si>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</si>
  <si>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</si>
  <si>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</si>
  <si>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</si>
  <si>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</si>
  <si>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</si>
  <si>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</si>
  <si>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</si>
  <si>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</si>
  <si>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</si>
  <si>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</si>
  <si>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</si>
  <si>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</si>
  <si>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</si>
  <si>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</si>
  <si>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</si>
  <si>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</si>
  <si>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</si>
  <si>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</si>
  <si>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</si>
  <si>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</si>
  <si>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</si>
  <si>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</si>
  <si>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</si>
  <si>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</si>
  <si>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</si>
  <si>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</si>
  <si>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</si>
  <si>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</si>
  <si>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</si>
  <si>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</si>
  <si>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</si>
  <si>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</si>
  <si>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</si>
  <si>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</si>
  <si>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</si>
  <si>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</si>
  <si>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</si>
  <si>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</si>
  <si>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</si>
  <si>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</si>
  <si>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</si>
  <si>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</si>
  <si>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</si>
  <si>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</si>
  <si>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</si>
  <si>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</si>
  <si>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</si>
  <si>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</si>
  <si>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</si>
  <si>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</si>
  <si>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</si>
  <si>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</si>
  <si>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</si>
  <si>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</si>
  <si>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</si>
  <si>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</si>
  <si>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</si>
  <si>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</si>
  <si>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</si>
  <si>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</si>
  <si>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</si>
  <si>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</si>
  <si>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</si>
  <si>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</si>
  <si>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</si>
  <si>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</si>
  <si>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</si>
  <si>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</si>
  <si>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</si>
  <si>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</si>
  <si>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</si>
  <si>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</si>
  <si>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</si>
  <si>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</si>
  <si>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</si>
  <si>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</si>
  <si>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</si>
  <si>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</si>
  <si>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</si>
  <si>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</si>
  <si>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</si>
  <si>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</si>
  <si>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</si>
  <si>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</si>
  <si>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</si>
  <si>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</si>
  <si>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</si>
  <si>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</si>
  <si>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</si>
  <si>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</si>
  <si>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</si>
  <si>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</si>
  <si>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</si>
  <si>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</si>
  <si>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</si>
  <si>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</si>
  <si>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</si>
  <si>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</si>
  <si>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</si>
  <si>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</si>
  <si>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</si>
  <si>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</si>
  <si>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</si>
  <si>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</si>
  <si>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</si>
  <si>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</si>
  <si>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</si>
  <si>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</si>
  <si>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</si>
  <si>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</si>
  <si>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</si>
  <si>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</si>
  <si>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</si>
  <si>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</si>
  <si>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</si>
  <si>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</si>
  <si>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</si>
  <si>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</si>
  <si>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</si>
  <si>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</si>
  <si>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</si>
  <si>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</si>
  <si>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</si>
  <si>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</si>
  <si>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</si>
  <si>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</si>
  <si>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</si>
  <si>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</si>
  <si>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</si>
  <si>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</si>
  <si>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</si>
  <si>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</si>
  <si>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</si>
  <si>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</si>
  <si>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</si>
  <si>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</si>
  <si>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</si>
  <si>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</si>
  <si>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</si>
  <si>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</si>
  <si>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</si>
  <si>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</si>
  <si>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</si>
  <si>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</si>
  <si>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</si>
  <si>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</si>
  <si>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</si>
  <si>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</si>
  <si>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</si>
  <si>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</si>
  <si>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</si>
  <si>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</si>
  <si>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</si>
  <si>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</si>
  <si>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</si>
  <si>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</si>
  <si>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</si>
  <si>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</si>
  <si>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</si>
  <si>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</si>
  <si>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</si>
  <si>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</si>
  <si>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</si>
  <si>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</si>
  <si>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</si>
  <si>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</si>
  <si>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</si>
  <si>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</si>
  <si>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</si>
  <si>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</si>
  <si>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</si>
  <si>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</si>
  <si>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</si>
  <si>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</si>
  <si>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</si>
  <si>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</si>
  <si>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</si>
  <si>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</si>
  <si>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</si>
  <si>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</si>
  <si>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</si>
  <si>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</si>
  <si>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</si>
  <si>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</si>
  <si>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</si>
  <si>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</si>
  <si>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</si>
  <si>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</si>
  <si>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</si>
  <si>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</si>
  <si>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</si>
  <si>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</si>
  <si>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</si>
  <si>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</si>
  <si>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</si>
  <si>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</si>
  <si>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</si>
  <si>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</si>
  <si>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</si>
  <si>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</si>
  <si>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</si>
  <si>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</si>
  <si>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</si>
  <si>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</si>
  <si>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</si>
  <si>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</si>
  <si>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</si>
  <si>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</si>
  <si>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</si>
  <si>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</si>
  <si>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</si>
  <si>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</si>
  <si>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</si>
  <si>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</si>
  <si>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</si>
  <si>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</si>
  <si>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</si>
  <si>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</si>
  <si>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</si>
  <si>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</si>
  <si>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</si>
  <si>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</si>
  <si>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</si>
  <si>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</si>
  <si>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</si>
  <si>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</si>
  <si>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</si>
  <si>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</si>
  <si>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</si>
  <si>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</si>
  <si>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</si>
  <si>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</si>
  <si>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</si>
  <si>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</si>
  <si>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</si>
  <si>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</si>
  <si>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</si>
  <si>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</si>
  <si>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</si>
  <si>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</si>
  <si>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</si>
  <si>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</si>
  <si>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</si>
  <si>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</si>
  <si>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</si>
  <si>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</si>
  <si>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</si>
  <si>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</si>
  <si>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</si>
  <si>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</si>
  <si>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</si>
  <si>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</si>
  <si>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</si>
  <si>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</si>
  <si>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</si>
  <si>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</si>
  <si>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</si>
  <si>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</si>
  <si>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</si>
  <si>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</si>
  <si>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</si>
  <si>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</si>
  <si>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</si>
  <si>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</si>
  <si>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</si>
  <si>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</si>
  <si>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</si>
  <si>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</si>
  <si>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</si>
  <si>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</si>
  <si>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</si>
  <si>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</si>
  <si>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</si>
  <si>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</si>
  <si>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</si>
  <si>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</si>
  <si>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</si>
  <si>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</si>
  <si>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</si>
  <si>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</si>
  <si>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</si>
  <si>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</si>
  <si>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</si>
  <si>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</si>
  <si>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</si>
  <si>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</si>
  <si>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</si>
  <si>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</si>
  <si>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</si>
  <si>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</si>
  <si>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</si>
  <si>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</si>
  <si>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</si>
  <si>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</si>
  <si>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</si>
  <si>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</si>
  <si>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</si>
  <si>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</si>
  <si>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</si>
  <si>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</si>
  <si>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</si>
  <si>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</si>
  <si>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</si>
  <si>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</si>
  <si>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</si>
  <si>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</si>
  <si>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</si>
  <si>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</si>
  <si>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</si>
  <si>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</si>
  <si>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</si>
  <si>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</si>
  <si>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</si>
  <si>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</si>
  <si>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</si>
  <si>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</si>
  <si>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</si>
  <si>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</si>
  <si>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</si>
  <si>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</si>
  <si>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</si>
  <si>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</si>
  <si>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</si>
  <si>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</si>
  <si>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</si>
  <si>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</si>
  <si>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</si>
  <si>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</si>
  <si>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</si>
  <si>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</si>
  <si>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</si>
  <si>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</si>
  <si>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</si>
  <si>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</si>
  <si>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</si>
  <si>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</si>
  <si>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</si>
  <si>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</si>
  <si>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</si>
  <si>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</si>
  <si>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</si>
  <si>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</si>
  <si>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</si>
  <si>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</si>
  <si>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</si>
  <si>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</si>
  <si>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</si>
  <si>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</si>
  <si>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</si>
  <si>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</si>
  <si>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</si>
  <si>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</si>
  <si>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</si>
  <si>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</si>
  <si>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</si>
  <si>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</si>
  <si>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</si>
  <si>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</si>
  <si>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</si>
  <si>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</si>
  <si>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</si>
  <si>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</si>
  <si>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</si>
  <si>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</si>
  <si>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</si>
  <si>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</si>
  <si>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</si>
  <si>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</si>
  <si>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</si>
  <si>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</si>
  <si>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</si>
  <si>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</si>
  <si>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</si>
  <si>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</si>
  <si>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</si>
  <si>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</si>
  <si>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</si>
  <si>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</si>
  <si>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</si>
  <si>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</si>
  <si>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</si>
  <si>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</si>
  <si>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</si>
  <si>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</si>
  <si>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</si>
  <si>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</si>
  <si>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</si>
  <si>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</si>
  <si>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</si>
  <si>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</si>
  <si>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</si>
  <si>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</si>
  <si>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</si>
  <si>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</si>
  <si>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</si>
  <si>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</si>
  <si>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</si>
  <si>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</si>
  <si>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</si>
  <si>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</si>
  <si>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</si>
  <si>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</si>
  <si>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</si>
  <si>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</si>
  <si>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</si>
  <si>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</si>
  <si>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</si>
  <si>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</si>
  <si>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</si>
  <si>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</si>
  <si>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</si>
  <si>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</si>
  <si>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</si>
  <si>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</si>
  <si>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</si>
  <si>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</si>
  <si>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</si>
  <si>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</si>
  <si>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</si>
  <si>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</si>
  <si>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</si>
  <si>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</si>
  <si>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</si>
  <si>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</si>
  <si>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</si>
  <si>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</si>
  <si>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</si>
  <si>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</si>
  <si>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</si>
  <si>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</si>
  <si>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</si>
  <si>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</si>
  <si>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</si>
  <si>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</si>
  <si>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</si>
  <si>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</si>
  <si>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</si>
  <si>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</si>
  <si>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</si>
  <si>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</si>
  <si>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</si>
  <si>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</si>
  <si>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</si>
  <si>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</si>
  <si>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</si>
  <si>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</si>
  <si>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</si>
  <si>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</si>
  <si>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</si>
  <si>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</si>
  <si>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</si>
  <si>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</si>
  <si>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</si>
  <si>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</si>
  <si>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</si>
  <si>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</si>
  <si>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</si>
  <si>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</si>
  <si>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</si>
  <si>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</si>
  <si>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</si>
  <si>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</si>
  <si>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</si>
  <si>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</si>
  <si>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</si>
  <si>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</si>
  <si>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</si>
  <si>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</si>
  <si>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</si>
  <si>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</si>
  <si>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</si>
  <si>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</si>
  <si>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</si>
  <si>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</si>
  <si>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</si>
  <si>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</si>
  <si>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</si>
  <si>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</si>
  <si>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</si>
  <si>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</si>
  <si>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</si>
  <si>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</si>
  <si>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</si>
  <si>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</si>
  <si>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</si>
  <si>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</si>
  <si>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</si>
  <si>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</si>
  <si>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</si>
  <si>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</si>
  <si>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</si>
  <si>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</si>
  <si>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</si>
  <si>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</si>
  <si>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</si>
  <si>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</si>
  <si>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</si>
  <si>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</si>
  <si>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</si>
  <si>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</si>
  <si>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</si>
  <si>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</si>
  <si>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</si>
  <si>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</si>
  <si>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</si>
  <si>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</si>
  <si>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</si>
  <si>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</si>
  <si>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</si>
  <si>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</si>
  <si>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</si>
  <si>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</si>
  <si>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</si>
  <si>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</si>
  <si>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</si>
  <si>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</si>
  <si>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</si>
  <si>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</si>
  <si>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</si>
  <si>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</si>
  <si>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</si>
  <si>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</si>
  <si>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</si>
  <si>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</si>
  <si>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</si>
  <si>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</si>
  <si>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</si>
  <si>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</si>
  <si>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</si>
  <si>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</si>
  <si>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</si>
  <si>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</si>
  <si>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</si>
  <si>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</si>
  <si>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</si>
  <si>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</si>
  <si>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</si>
  <si>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</si>
  <si>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</si>
  <si>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</si>
  <si>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</si>
  <si>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</si>
  <si>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</si>
  <si>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</si>
  <si>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</si>
  <si>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</si>
  <si>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</si>
  <si>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</si>
  <si>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</si>
  <si>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</si>
  <si>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</si>
  <si>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</si>
  <si>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</si>
  <si>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</si>
  <si>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</si>
  <si>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</si>
  <si>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</si>
  <si>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</si>
  <si>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</si>
  <si>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</si>
  <si>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</si>
  <si>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</si>
  <si>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</si>
  <si>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</si>
  <si>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</si>
  <si>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</si>
  <si>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</si>
  <si>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</si>
  <si>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</si>
  <si>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</si>
  <si>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</si>
  <si>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</si>
  <si>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</si>
  <si>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</si>
  <si>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</si>
  <si>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</si>
  <si>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</si>
  <si>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</si>
  <si>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</si>
  <si>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</si>
  <si>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</si>
  <si>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</si>
  <si>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</si>
  <si>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</si>
  <si>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</si>
  <si>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</si>
  <si>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</si>
  <si>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</si>
  <si>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</si>
  <si>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</si>
  <si>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</si>
  <si>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</si>
  <si>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</si>
  <si>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</si>
  <si>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</si>
  <si>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</si>
  <si>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</si>
  <si>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</si>
  <si>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</si>
  <si>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</si>
  <si>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</si>
  <si>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</si>
  <si>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</si>
  <si>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</si>
  <si>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</si>
  <si>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</si>
  <si>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</si>
  <si>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</si>
  <si>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</si>
  <si>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</si>
  <si>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</si>
  <si>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</si>
  <si>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</si>
  <si>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</si>
  <si>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</si>
  <si>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</si>
  <si>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</si>
  <si>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</si>
  <si>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</si>
  <si>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</si>
  <si>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</si>
  <si>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</si>
  <si>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</si>
  <si>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</si>
  <si>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</si>
  <si>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</si>
  <si>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</si>
  <si>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</si>
  <si>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</si>
  <si>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</si>
  <si>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</si>
  <si>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</si>
  <si>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</si>
  <si>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</si>
  <si>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</si>
  <si>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</si>
  <si>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</si>
  <si>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</si>
  <si>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</si>
  <si>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</si>
  <si>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</si>
  <si>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</si>
  <si>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</si>
  <si>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</si>
  <si>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</si>
  <si>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</si>
  <si>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</si>
  <si>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</si>
  <si>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</si>
  <si>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</si>
  <si>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</si>
  <si>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</si>
  <si>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</si>
  <si>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</si>
  <si>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</si>
  <si>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</si>
  <si>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</si>
  <si>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</si>
  <si>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</si>
  <si>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</si>
  <si>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</si>
  <si>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</si>
  <si>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</si>
  <si>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</si>
  <si>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</si>
  <si>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</si>
  <si>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</si>
  <si>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</si>
  <si>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</si>
  <si>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</si>
  <si>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</si>
  <si>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</si>
  <si>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</si>
  <si>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</si>
  <si>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</si>
  <si>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</si>
  <si>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</si>
  <si>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</si>
  <si>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</si>
  <si>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</si>
  <si>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</si>
  <si>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</si>
  <si>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</si>
  <si>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</si>
  <si>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</si>
  <si>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</si>
  <si>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</si>
  <si>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</si>
  <si>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</si>
  <si>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</si>
  <si>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</si>
  <si>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</si>
  <si>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</si>
  <si>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</si>
  <si>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</si>
  <si>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</si>
  <si>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</si>
  <si>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</si>
  <si>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</si>
  <si>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</si>
  <si>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</si>
  <si>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</si>
  <si>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</si>
  <si>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</si>
  <si>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</si>
  <si>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</si>
  <si>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</si>
  <si>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</si>
  <si>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</si>
  <si>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</si>
  <si>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</si>
  <si>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</si>
  <si>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</si>
  <si>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</si>
  <si>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</si>
  <si>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</si>
  <si>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</si>
  <si>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</si>
  <si>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</si>
  <si>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</si>
  <si>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</si>
  <si>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</si>
  <si>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</si>
  <si>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</si>
  <si>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</si>
  <si>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</si>
  <si>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</si>
  <si>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</si>
  <si>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</si>
  <si>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</si>
  <si>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</si>
  <si>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</si>
  <si>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</si>
  <si>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</si>
  <si>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</si>
  <si>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</si>
  <si>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</si>
  <si>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</si>
  <si>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</si>
  <si>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</si>
  <si>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</si>
  <si>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</si>
  <si>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</si>
  <si>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</si>
  <si>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</si>
  <si>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</si>
  <si>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</si>
  <si>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</si>
  <si>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</si>
  <si>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</si>
  <si>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</si>
  <si>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</si>
  <si>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</si>
  <si>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</si>
  <si>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</si>
  <si>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</si>
  <si>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</si>
  <si>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</si>
  <si>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</si>
  <si>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</si>
  <si>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</si>
  <si>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</si>
  <si>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</si>
  <si>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</si>
  <si>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</si>
  <si>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</si>
  <si>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</si>
  <si>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</si>
  <si>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</si>
  <si>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</si>
  <si>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</si>
  <si>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</si>
  <si>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</si>
  <si>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</si>
  <si>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</si>
  <si>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</si>
  <si>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</si>
  <si>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</si>
  <si>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</si>
  <si>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</si>
  <si>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</si>
  <si>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</si>
  <si>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</si>
  <si>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</si>
  <si>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</si>
  <si>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</si>
  <si>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</si>
  <si>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</si>
  <si>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</si>
  <si>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</si>
  <si>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</si>
  <si>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</si>
  <si>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</si>
  <si>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</si>
  <si>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</si>
  <si>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</si>
  <si>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</si>
  <si>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</si>
  <si>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</si>
  <si>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</si>
  <si>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</si>
  <si>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</si>
  <si>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</si>
  <si>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</si>
  <si>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</si>
  <si>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</si>
  <si>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</si>
  <si>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</si>
  <si>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</si>
  <si>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</si>
  <si>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</si>
  <si>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</si>
  <si>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</si>
  <si>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</si>
  <si>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</si>
  <si>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</si>
  <si>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</si>
  <si>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</si>
  <si>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</si>
  <si>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</si>
  <si>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</si>
  <si>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</si>
  <si>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</si>
  <si>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</si>
  <si>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</si>
  <si>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</si>
  <si>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</si>
  <si>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</si>
  <si>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</si>
  <si>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</si>
  <si>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</si>
  <si>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</si>
  <si>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</si>
  <si>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</si>
  <si>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</si>
  <si>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</si>
  <si>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</si>
  <si>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</si>
  <si>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</si>
  <si>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</si>
  <si>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</si>
  <si>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</si>
  <si>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</si>
  <si>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</si>
  <si>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</si>
  <si>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</si>
  <si>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</si>
  <si>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</si>
  <si>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</si>
  <si>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</si>
  <si>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</si>
  <si>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</si>
  <si>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</si>
  <si>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</si>
  <si>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</si>
  <si>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</si>
  <si>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</si>
  <si>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</si>
  <si>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</si>
  <si>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</si>
  <si>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</si>
  <si>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</si>
  <si>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</si>
  <si>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</si>
  <si>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</si>
  <si>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</si>
  <si>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</si>
  <si>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</si>
  <si>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</si>
  <si>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</si>
  <si>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</si>
  <si>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</si>
  <si>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</si>
  <si>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</si>
  <si>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</si>
  <si>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</si>
  <si>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</si>
  <si>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</si>
  <si>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</si>
  <si>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</si>
  <si>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</si>
  <si>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</si>
  <si>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</si>
  <si>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</si>
  <si>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</si>
  <si>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</si>
  <si>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</si>
  <si>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</si>
  <si>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</si>
  <si>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</si>
  <si>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</si>
  <si>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</si>
  <si>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</si>
  <si>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</si>
  <si>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</si>
  <si>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</si>
  <si>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</si>
  <si>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</si>
  <si>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</si>
  <si>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</si>
  <si>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</si>
  <si>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</si>
  <si>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</si>
  <si>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</si>
  <si>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</si>
  <si>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</si>
  <si>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</si>
  <si>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</si>
  <si>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</si>
  <si>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</si>
  <si>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</si>
  <si>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</si>
  <si>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</si>
  <si>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</si>
  <si>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</si>
  <si>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</si>
  <si>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</si>
  <si>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</si>
  <si>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</si>
  <si>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</si>
  <si>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</si>
  <si>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</si>
  <si>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</si>
  <si>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</si>
  <si>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</si>
  <si>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</si>
  <si>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</si>
  <si>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</si>
  <si>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</si>
  <si>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</si>
  <si>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</si>
  <si>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</si>
  <si>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</si>
  <si>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</si>
  <si>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</si>
  <si>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</si>
  <si>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</si>
  <si>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</si>
  <si>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</si>
  <si>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</si>
  <si>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</si>
  <si>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</si>
  <si>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</si>
  <si>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</si>
  <si>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</si>
  <si>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</si>
  <si>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</si>
  <si>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</si>
  <si>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</si>
  <si>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</si>
  <si>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</si>
  <si>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</si>
  <si>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</si>
  <si>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</si>
  <si>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</si>
  <si>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</si>
  <si>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</si>
  <si>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</si>
  <si>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</si>
  <si>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</si>
  <si>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</si>
  <si>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</si>
  <si>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</si>
  <si>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</si>
  <si>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</si>
  <si>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</si>
  <si>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</si>
  <si>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</si>
  <si>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</si>
  <si>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</si>
  <si>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</si>
  <si>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</si>
  <si>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</si>
  <si>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</si>
  <si>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</si>
  <si>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</si>
  <si>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</si>
  <si>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</si>
  <si>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</si>
  <si>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</si>
  <si>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</si>
  <si>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</si>
  <si>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</si>
  <si>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</si>
  <si>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</si>
  <si>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</si>
  <si>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</si>
  <si>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</si>
  <si>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</si>
  <si>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</si>
  <si>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</si>
  <si>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</si>
  <si>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</si>
  <si>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</si>
  <si>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</si>
  <si>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</si>
  <si>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</si>
  <si>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</si>
  <si>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</si>
  <si>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</si>
  <si>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</si>
  <si>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</si>
  <si>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</si>
  <si>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</si>
  <si>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</si>
  <si>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</si>
  <si>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</si>
  <si>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</si>
  <si>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</si>
  <si>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</si>
  <si>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</si>
  <si>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</si>
  <si>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</si>
  <si>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</si>
  <si>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</si>
  <si>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</si>
  <si>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</si>
  <si>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</si>
  <si>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</si>
  <si>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</si>
  <si>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</si>
  <si>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</si>
  <si>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</si>
  <si>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</si>
  <si>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</si>
  <si>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</si>
  <si>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</si>
  <si>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</si>
  <si>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</si>
  <si>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</si>
  <si>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</si>
  <si>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</si>
  <si>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</si>
  <si>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</si>
  <si>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</si>
  <si>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</si>
  <si>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</si>
  <si>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</si>
  <si>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</si>
  <si>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</si>
  <si>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</si>
  <si>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</si>
  <si>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</si>
  <si>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</si>
  <si>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</si>
  <si>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</si>
  <si>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</si>
  <si>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</si>
  <si>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</si>
  <si>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</si>
  <si>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</si>
  <si>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</si>
  <si>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</si>
  <si>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</si>
  <si>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</si>
  <si>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</si>
  <si>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</si>
  <si>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</si>
  <si>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</si>
  <si>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</si>
  <si>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</si>
  <si>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</si>
  <si>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</si>
  <si>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</si>
  <si>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</si>
  <si>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</si>
  <si>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</si>
  <si>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</si>
  <si>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</si>
  <si>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</si>
  <si>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</si>
  <si>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</si>
  <si>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</si>
  <si>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</si>
  <si>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</si>
  <si>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</si>
  <si>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</si>
  <si>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</si>
  <si>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</si>
  <si>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</si>
  <si>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</si>
  <si>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</si>
  <si>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</si>
  <si>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</si>
  <si>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</si>
  <si>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</si>
  <si>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</si>
  <si>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</si>
  <si>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</si>
  <si>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</si>
  <si>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</si>
  <si>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</si>
  <si>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</si>
  <si>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</si>
  <si>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</si>
  <si>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</si>
  <si>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</si>
  <si>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</si>
  <si>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</si>
  <si>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</si>
  <si>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</si>
  <si>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</si>
  <si>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</si>
  <si>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</si>
  <si>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</si>
  <si>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</si>
  <si>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</si>
  <si>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</si>
  <si>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</si>
  <si>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</si>
  <si>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</si>
  <si>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</si>
  <si>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</si>
  <si>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</si>
  <si>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</si>
  <si>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</si>
  <si>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</si>
  <si>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</si>
  <si>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</si>
  <si>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</si>
  <si>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</si>
  <si>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</si>
  <si>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</si>
  <si>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</si>
  <si>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</si>
  <si>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</si>
  <si>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</si>
  <si>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</si>
  <si>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</si>
  <si>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</si>
  <si>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</si>
  <si>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</si>
  <si>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</si>
  <si>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</si>
  <si>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</si>
  <si>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</si>
  <si>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</si>
  <si>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</si>
  <si>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</si>
  <si>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</si>
  <si>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</si>
  <si>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</si>
  <si>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</si>
  <si>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</si>
  <si>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</si>
  <si>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</si>
  <si>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</si>
  <si>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</si>
  <si>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</si>
  <si>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</si>
  <si>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</si>
  <si>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</si>
  <si>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</si>
  <si>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</si>
  <si>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</si>
  <si>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</si>
  <si>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</si>
  <si>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</si>
  <si>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</si>
  <si>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</si>
  <si>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</si>
  <si>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</si>
  <si>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</si>
  <si>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</si>
  <si>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</si>
  <si>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</si>
  <si>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</si>
  <si>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</si>
  <si>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</si>
  <si>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</si>
  <si>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</si>
  <si>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</si>
  <si>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</si>
  <si>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</si>
  <si>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</si>
  <si>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</si>
  <si>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</si>
  <si>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</si>
  <si>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</si>
  <si>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</si>
  <si>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</si>
  <si>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</si>
  <si>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</si>
  <si>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</si>
  <si>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</si>
  <si>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</si>
  <si>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</si>
  <si>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</si>
  <si>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</si>
  <si>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</si>
  <si>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</si>
  <si>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</si>
  <si>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</si>
  <si>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</si>
  <si>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</si>
  <si>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</si>
  <si>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</si>
  <si>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</si>
  <si>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</si>
  <si>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</si>
  <si>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</si>
  <si>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</si>
  <si>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</si>
  <si>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</si>
  <si>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</si>
  <si>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</si>
  <si>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</si>
  <si>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</si>
  <si>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</si>
  <si>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</si>
  <si>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</si>
  <si>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</si>
  <si>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</si>
  <si>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</si>
  <si>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</si>
  <si>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</si>
  <si>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</si>
  <si>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</si>
  <si>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</si>
  <si>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</si>
  <si>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</si>
  <si>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</si>
  <si>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</si>
  <si>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</si>
  <si>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</si>
  <si>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</si>
  <si>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</si>
  <si>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</si>
  <si>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</si>
  <si>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</si>
  <si>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</si>
  <si>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</si>
  <si>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</si>
  <si>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</si>
  <si>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</si>
  <si>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</si>
  <si>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</si>
  <si>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</si>
  <si>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</si>
  <si>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</si>
  <si>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</si>
  <si>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</si>
  <si>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</si>
  <si>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</si>
  <si>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</si>
  <si>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</si>
  <si>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</si>
  <si>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</si>
  <si>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</si>
  <si>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</si>
  <si>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</si>
  <si>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</si>
  <si>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</si>
  <si>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</si>
  <si>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</si>
  <si>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</si>
  <si>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</si>
  <si>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</si>
  <si>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</si>
  <si>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</si>
  <si>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</si>
  <si>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</si>
  <si>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</si>
  <si>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</si>
  <si>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</si>
  <si>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</si>
  <si>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</si>
  <si>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</si>
  <si>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</si>
  <si>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</si>
  <si>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</si>
  <si>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</si>
  <si>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</si>
  <si>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</si>
  <si>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</si>
  <si>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</si>
  <si>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</si>
  <si>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</si>
  <si>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</si>
  <si>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</si>
  <si>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</si>
  <si>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</si>
  <si>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</si>
  <si>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</si>
  <si>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</si>
  <si>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</si>
  <si>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</si>
  <si>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</si>
  <si>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</si>
  <si>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</si>
  <si>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</si>
  <si>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</si>
  <si>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</si>
  <si>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</si>
  <si>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</si>
  <si>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</si>
  <si>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</si>
  <si>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</si>
  <si>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</si>
  <si>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</si>
  <si>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</si>
  <si>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</si>
  <si>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</si>
  <si>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</si>
  <si>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</si>
  <si>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</si>
  <si>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</si>
  <si>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</si>
  <si>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</si>
  <si>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</si>
  <si>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</si>
  <si>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</si>
  <si>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</si>
  <si>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</si>
  <si>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</si>
  <si>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</si>
  <si>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</si>
  <si>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</si>
  <si>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</si>
  <si>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</si>
  <si>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</si>
  <si>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</si>
  <si>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</si>
  <si>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</si>
  <si>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</si>
  <si>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</si>
  <si>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</si>
  <si>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</si>
  <si>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</si>
  <si>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</si>
  <si>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</si>
  <si>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</si>
  <si>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</si>
  <si>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</si>
  <si>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</si>
  <si>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</si>
  <si>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</si>
  <si>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</si>
  <si>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</si>
  <si>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</si>
  <si>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</si>
  <si>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</si>
  <si>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</si>
  <si>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</si>
  <si>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</si>
  <si>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</si>
  <si>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</si>
  <si>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</si>
  <si>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</si>
  <si>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</si>
  <si>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</si>
  <si>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</si>
  <si>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</si>
  <si>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</si>
  <si>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</si>
  <si>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</si>
  <si>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</si>
  <si>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</si>
  <si>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</si>
  <si>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</si>
  <si>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</si>
  <si>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</si>
  <si>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</si>
  <si>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</si>
  <si>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</si>
  <si>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</si>
  <si>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</si>
  <si>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</si>
  <si>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</si>
  <si>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</si>
  <si>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</si>
  <si>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</si>
  <si>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</si>
  <si>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</si>
  <si>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</si>
  <si>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</si>
  <si>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</si>
  <si>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</si>
  <si>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</si>
  <si>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</si>
  <si>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</si>
  <si>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</si>
  <si>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</si>
  <si>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</si>
  <si>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</si>
  <si>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</si>
  <si>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</si>
  <si>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</si>
  <si>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</si>
  <si>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</si>
  <si>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</si>
  <si>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</si>
  <si>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</si>
  <si>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</si>
  <si>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</si>
  <si>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</si>
  <si>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</si>
  <si>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</si>
  <si>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</si>
  <si>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</si>
  <si>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</si>
  <si>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</si>
  <si>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</si>
  <si>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</si>
  <si>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</si>
  <si>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</si>
  <si>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</si>
  <si>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</si>
  <si>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</si>
  <si>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</si>
  <si>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</si>
  <si>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</si>
  <si>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</si>
  <si>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</si>
  <si>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</si>
  <si>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</si>
  <si>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</si>
  <si>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</si>
  <si>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</si>
  <si>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</si>
  <si>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</si>
  <si>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</si>
  <si>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</si>
  <si>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</si>
  <si>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</si>
  <si>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</si>
  <si>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</si>
  <si>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</si>
  <si>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</si>
  <si>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</si>
  <si>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</si>
  <si>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</si>
  <si>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</si>
  <si>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</si>
  <si>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</si>
  <si>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</si>
  <si>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</si>
  <si>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</si>
  <si>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</si>
  <si>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</si>
  <si>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</si>
  <si>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</si>
  <si>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</si>
  <si>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</si>
  <si>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</si>
  <si>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</si>
  <si>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</si>
  <si>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</si>
  <si>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</si>
  <si>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</si>
  <si>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</si>
  <si>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</si>
  <si>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</si>
  <si>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</si>
  <si>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</si>
  <si>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</si>
  <si>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</si>
  <si>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</si>
  <si>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</si>
  <si>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</si>
  <si>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</si>
  <si>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</si>
  <si>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</si>
  <si>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</si>
  <si>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</si>
  <si>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</si>
  <si>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</si>
  <si>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</si>
  <si>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</si>
  <si>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</si>
  <si>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</si>
  <si>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</si>
  <si>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</si>
  <si>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</si>
  <si>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</si>
  <si>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</si>
  <si>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</si>
  <si>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</si>
  <si>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</si>
  <si>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</si>
  <si>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</si>
  <si>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</si>
  <si>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</si>
  <si>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</si>
  <si>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</si>
  <si>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</si>
  <si>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</si>
  <si>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</si>
  <si>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</si>
  <si>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</si>
  <si>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</si>
  <si>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</si>
  <si>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</si>
  <si>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</si>
  <si>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</si>
  <si>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</si>
  <si>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</si>
  <si>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</si>
  <si>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</si>
  <si>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</si>
  <si>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</si>
  <si>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</si>
  <si>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</si>
  <si>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</si>
  <si>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</si>
  <si>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</si>
  <si>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</si>
  <si>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</si>
  <si>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</si>
  <si>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</si>
  <si>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</si>
  <si>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</si>
  <si>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</si>
  <si>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</si>
  <si>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</si>
  <si>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</si>
  <si>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</si>
  <si>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</si>
  <si>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</si>
  <si>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</si>
  <si>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</si>
  <si>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</si>
  <si>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</si>
  <si>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</si>
  <si>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</si>
  <si>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</si>
  <si>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</si>
  <si>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</si>
  <si>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</si>
  <si>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</si>
  <si>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</si>
  <si>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</si>
  <si>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</si>
  <si>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</si>
  <si>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</si>
  <si>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</si>
  <si>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</si>
  <si>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</si>
  <si>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</si>
  <si>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</si>
  <si>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</si>
  <si>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</si>
  <si>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</si>
  <si>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</si>
  <si>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</si>
  <si>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</si>
  <si>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</si>
  <si>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</si>
  <si>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</si>
  <si>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</si>
  <si>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</si>
  <si>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</si>
  <si>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</si>
  <si>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</si>
  <si>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</si>
  <si>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</si>
  <si>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</si>
  <si>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</si>
  <si>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</si>
  <si>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</si>
  <si>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</si>
  <si>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</si>
  <si>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</si>
  <si>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</si>
  <si>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</si>
  <si>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</si>
  <si>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</si>
  <si>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</si>
  <si>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</si>
  <si>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</si>
  <si>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</si>
  <si>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</si>
  <si>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</si>
  <si>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</si>
  <si>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</si>
  <si>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</si>
  <si>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</si>
  <si>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</si>
  <si>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</si>
  <si>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</si>
  <si>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</si>
  <si>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</si>
  <si>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</si>
  <si>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</si>
  <si>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</si>
  <si>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</si>
  <si>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</si>
  <si>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</si>
  <si>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</si>
  <si>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</si>
  <si>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</si>
  <si>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</si>
  <si>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</si>
  <si>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</si>
  <si>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</si>
  <si>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</si>
  <si>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</si>
  <si>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</si>
  <si>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</si>
  <si>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</si>
  <si>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</si>
  <si>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</si>
  <si>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</si>
  <si>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</si>
  <si>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</si>
  <si>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</si>
  <si>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</si>
  <si>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</si>
  <si>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</si>
  <si>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</si>
  <si>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</si>
  <si>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</si>
  <si>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</si>
  <si>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</si>
  <si>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</si>
  <si>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</si>
  <si>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</si>
  <si>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</si>
  <si>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</si>
  <si>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</si>
  <si>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</si>
  <si>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</si>
  <si>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</si>
  <si>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</si>
  <si>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</si>
  <si>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</si>
  <si>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</si>
  <si>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</si>
  <si>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</si>
  <si>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</si>
  <si>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</si>
  <si>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</si>
  <si>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</si>
  <si>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</si>
  <si>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</si>
  <si>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</si>
  <si>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</si>
  <si>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</si>
  <si>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</si>
  <si>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</si>
  <si>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</si>
  <si>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</si>
  <si>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</si>
  <si>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</si>
  <si>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</si>
  <si>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</si>
  <si>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</si>
  <si>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</si>
  <si>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</si>
  <si>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</si>
  <si>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</si>
  <si>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</si>
  <si>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</si>
  <si>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</si>
  <si>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</si>
  <si>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</si>
  <si>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</si>
  <si>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</si>
  <si>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</si>
  <si>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</si>
  <si>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</si>
  <si>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</si>
  <si>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</si>
  <si>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</si>
  <si>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</si>
  <si>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</si>
  <si>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</si>
  <si>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</si>
  <si>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</si>
  <si>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</si>
  <si>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</si>
  <si>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</si>
  <si>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</si>
  <si>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</si>
  <si>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</si>
  <si>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</si>
  <si>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</si>
  <si>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</si>
  <si>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</si>
  <si>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</si>
  <si>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</si>
  <si>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</si>
  <si>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</si>
  <si>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</si>
  <si>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</si>
  <si>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</si>
  <si>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</si>
  <si>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</si>
  <si>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</si>
  <si>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</si>
  <si>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</si>
  <si>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</si>
  <si>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</si>
  <si>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</si>
  <si>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</si>
  <si>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</si>
  <si>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</si>
  <si>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</si>
  <si>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</si>
  <si>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</si>
  <si>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</si>
  <si>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</si>
  <si>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</si>
  <si>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</si>
  <si>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</si>
  <si>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</si>
  <si>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</si>
  <si>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</si>
  <si>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</si>
  <si>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</si>
  <si>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</si>
  <si>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</si>
  <si>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</si>
  <si>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</si>
  <si>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</si>
  <si>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</si>
  <si>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</si>
  <si>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</si>
  <si>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</si>
  <si>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</si>
  <si>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</si>
  <si>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</si>
  <si>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</si>
  <si>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</si>
  <si>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</si>
  <si>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</si>
  <si>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</si>
  <si>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</si>
  <si>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</si>
  <si>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</si>
  <si>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</si>
  <si>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</si>
  <si>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</si>
  <si>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</si>
  <si>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</si>
  <si>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</si>
  <si>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</si>
  <si>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</si>
  <si>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</si>
  <si>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</si>
  <si>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</si>
  <si>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</si>
  <si>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</si>
  <si>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</si>
  <si>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</si>
  <si>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</si>
  <si>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</si>
  <si>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</si>
  <si>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</si>
  <si>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</si>
  <si>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</si>
  <si>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</si>
  <si>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</si>
  <si>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</si>
  <si>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</si>
  <si>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</si>
  <si>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</si>
  <si>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</si>
  <si>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</si>
  <si>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</si>
  <si>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</si>
  <si>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</si>
  <si>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</si>
  <si>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</si>
  <si>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</si>
  <si>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</si>
  <si>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</si>
  <si>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</si>
  <si>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</si>
  <si>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</si>
  <si>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</si>
  <si>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</si>
  <si>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</si>
  <si>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</si>
  <si>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</si>
  <si>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</si>
  <si>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</si>
  <si>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</si>
  <si>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</si>
  <si>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</si>
  <si>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</si>
  <si>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</si>
  <si>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</si>
  <si>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</si>
  <si>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</si>
  <si>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</si>
  <si>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</si>
  <si>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</si>
  <si>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</si>
  <si>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</si>
  <si>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</si>
  <si>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</si>
  <si>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</si>
  <si>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</si>
  <si>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</si>
  <si>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</si>
  <si>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</si>
  <si>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</si>
  <si>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</si>
  <si>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</si>
  <si>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</si>
  <si>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</si>
  <si>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</si>
  <si>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</si>
  <si>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</si>
  <si>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</si>
  <si>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</si>
  <si>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</si>
  <si>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</si>
  <si>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</si>
  <si>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</si>
  <si>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</si>
  <si>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</si>
  <si>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</si>
  <si>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</si>
  <si>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</si>
  <si>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</si>
  <si>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</si>
  <si>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</si>
  <si>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</si>
  <si>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</si>
  <si>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</si>
  <si>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</si>
  <si>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</si>
  <si>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</si>
  <si>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</si>
  <si>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</si>
  <si>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</si>
  <si>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</si>
  <si>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</si>
  <si>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</si>
  <si>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</si>
  <si>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</si>
  <si>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</si>
  <si>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</si>
  <si>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</si>
  <si>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</si>
  <si>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</si>
  <si>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</si>
  <si>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</si>
  <si>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</si>
  <si>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</si>
  <si>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</si>
  <si>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</si>
  <si>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</si>
  <si>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</si>
  <si>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</si>
  <si>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</si>
  <si>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</si>
  <si>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</si>
  <si>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</si>
  <si>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</si>
  <si>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</si>
  <si>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</si>
  <si>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</si>
  <si>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</si>
  <si>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</si>
  <si>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</si>
  <si>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</si>
  <si>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</si>
  <si>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</si>
  <si>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</si>
  <si>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</si>
  <si>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</si>
  <si>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</si>
  <si>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</si>
  <si>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</si>
  <si>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</si>
  <si>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</si>
  <si>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</si>
  <si>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</si>
  <si>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</si>
  <si>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</si>
  <si>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</si>
  <si>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</si>
  <si>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</si>
  <si>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</si>
  <si>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</si>
  <si>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</si>
  <si>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</si>
  <si>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</si>
  <si>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</si>
  <si>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</si>
  <si>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</si>
  <si>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</si>
  <si>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</si>
  <si>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</si>
  <si>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</si>
  <si>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</si>
  <si>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</si>
  <si>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</si>
  <si>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</si>
  <si>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</si>
  <si>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</si>
  <si>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</si>
  <si>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</si>
  <si>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</si>
  <si>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</si>
  <si>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</si>
  <si>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</si>
  <si>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</si>
  <si>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</si>
  <si>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</si>
  <si>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</si>
  <si>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</si>
  <si>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</si>
  <si>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</si>
  <si>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</si>
  <si>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</si>
  <si>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</si>
  <si>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</si>
  <si>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</si>
  <si>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</si>
  <si>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</si>
  <si>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</si>
  <si>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</si>
  <si>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</si>
  <si>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</si>
  <si>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</si>
  <si>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</si>
  <si>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</si>
  <si>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</si>
  <si>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</si>
  <si>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</si>
  <si>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</si>
  <si>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</si>
  <si>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</si>
  <si>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</si>
  <si>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</si>
  <si>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</si>
  <si>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</si>
  <si>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</si>
  <si>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</si>
  <si>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</si>
  <si>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</si>
  <si>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</si>
  <si>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</si>
  <si>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</si>
  <si>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</si>
  <si>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</si>
  <si>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</si>
  <si>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</si>
  <si>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</si>
  <si>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</si>
  <si>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</si>
  <si>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</si>
  <si>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</si>
  <si>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</si>
  <si>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</si>
  <si>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</si>
  <si>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</si>
  <si>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</si>
  <si>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</si>
  <si>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</si>
  <si>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</si>
  <si>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</si>
  <si>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</si>
  <si>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</si>
  <si>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</si>
  <si>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</si>
  <si>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</si>
  <si>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</si>
  <si>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</si>
  <si>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</si>
  <si>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</si>
  <si>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</si>
  <si>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</si>
  <si>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</si>
  <si>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</si>
  <si>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</si>
  <si>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</si>
  <si>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</si>
  <si>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</si>
  <si>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</si>
  <si>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</si>
  <si>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</si>
  <si>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</si>
  <si>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</si>
  <si>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</si>
  <si>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</si>
  <si>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</si>
  <si>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</si>
  <si>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</si>
  <si>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</si>
  <si>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</si>
  <si>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</si>
  <si>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</si>
  <si>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</si>
  <si>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</si>
  <si>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</si>
  <si>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</si>
  <si>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</si>
  <si>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</si>
  <si>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</si>
  <si>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</si>
  <si>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</si>
  <si>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</si>
  <si>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</si>
  <si>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</si>
  <si>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</si>
  <si>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</si>
  <si>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</si>
  <si>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</si>
  <si>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</si>
  <si>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</si>
  <si>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</si>
  <si>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</si>
  <si>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</si>
  <si>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</si>
  <si>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</si>
  <si>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</si>
  <si>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</si>
  <si>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</si>
  <si>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</si>
  <si>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</si>
  <si>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</si>
  <si>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</si>
  <si>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</si>
  <si>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</si>
  <si>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</si>
  <si>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</si>
  <si>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</si>
  <si>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</si>
  <si>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</si>
  <si>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</si>
  <si>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</si>
  <si>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</si>
  <si>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</si>
  <si>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</si>
  <si>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</si>
  <si>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</si>
  <si>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</si>
  <si>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</si>
  <si>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</si>
  <si>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</si>
  <si>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</si>
  <si>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</si>
  <si>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</si>
  <si>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</si>
  <si>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</si>
  <si>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</si>
  <si>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</si>
  <si>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</si>
  <si>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</si>
  <si>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</si>
  <si>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</si>
  <si>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</si>
  <si>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</si>
  <si>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</si>
  <si>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</si>
  <si>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</si>
  <si>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</si>
  <si>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</si>
  <si>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</si>
  <si>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</si>
  <si>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</si>
  <si>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</si>
  <si>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</si>
  <si>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</si>
  <si>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</si>
  <si>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</si>
  <si>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</si>
  <si>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</si>
  <si>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</si>
  <si>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</si>
  <si>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</si>
  <si>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</si>
  <si>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</si>
  <si>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</si>
  <si>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</si>
  <si>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</si>
  <si>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</si>
  <si>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</si>
  <si>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</si>
  <si>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</si>
  <si>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</si>
  <si>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</si>
  <si>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</si>
  <si>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</si>
  <si>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</si>
  <si>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</si>
  <si>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</si>
  <si>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</si>
  <si>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</si>
  <si>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</si>
  <si>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</si>
  <si>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</si>
  <si>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</si>
  <si>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</si>
  <si>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</si>
  <si>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</si>
  <si>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</si>
  <si>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</si>
  <si>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</si>
  <si>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</si>
  <si>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</si>
  <si>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</si>
  <si>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</si>
  <si>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</si>
  <si>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</si>
  <si>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</si>
  <si>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</si>
  <si>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</si>
  <si>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</si>
  <si>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</si>
  <si>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</si>
  <si>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</si>
  <si>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</si>
  <si>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</si>
  <si>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</si>
  <si>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</si>
  <si>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</si>
  <si>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</si>
  <si>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</si>
  <si>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</si>
  <si>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</si>
  <si>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</si>
  <si>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</si>
  <si>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</si>
  <si>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</si>
  <si>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</si>
  <si>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</si>
  <si>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</si>
  <si>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</si>
  <si>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</si>
  <si>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</si>
  <si>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</si>
  <si>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</si>
  <si>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</si>
  <si>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</si>
  <si>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</si>
  <si>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</si>
  <si>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</si>
  <si>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</si>
  <si>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</si>
  <si>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</si>
  <si>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</si>
  <si>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</si>
  <si>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</si>
  <si>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</si>
  <si>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</si>
  <si>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</si>
  <si>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</si>
  <si>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</si>
  <si>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</si>
  <si>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</si>
  <si>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</si>
  <si>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</si>
  <si>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</si>
  <si>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</si>
  <si>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</si>
  <si>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</si>
  <si>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</si>
  <si>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</si>
  <si>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</si>
  <si>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</si>
  <si>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</si>
  <si>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</si>
  <si>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</si>
  <si>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</si>
  <si>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</si>
  <si>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</si>
  <si>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</si>
  <si>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</si>
  <si>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</si>
  <si>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</si>
  <si>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</si>
  <si>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</si>
  <si>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</si>
  <si>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</si>
  <si>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</si>
  <si>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</si>
  <si>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</si>
  <si>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</si>
  <si>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</si>
  <si>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</si>
  <si>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</si>
  <si>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</si>
  <si>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</si>
  <si>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</si>
  <si>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</si>
  <si>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</si>
  <si>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</si>
  <si>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</si>
  <si>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</si>
  <si>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</si>
  <si>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</si>
  <si>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</si>
  <si>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</si>
  <si>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</si>
  <si>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</si>
  <si>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</si>
  <si>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</si>
  <si>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</si>
  <si>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</si>
  <si>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</si>
  <si>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</si>
  <si>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</si>
  <si>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</si>
  <si>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</si>
  <si>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</si>
  <si>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</si>
  <si>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</si>
  <si>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</si>
  <si>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</si>
  <si>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</si>
  <si>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</si>
  <si>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</si>
  <si>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</si>
  <si>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</si>
  <si>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</si>
  <si>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</si>
  <si>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</si>
  <si>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</si>
  <si>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</si>
  <si>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</si>
  <si>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</si>
  <si>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</si>
  <si>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</si>
  <si>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</si>
  <si>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</si>
  <si>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</si>
  <si>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</si>
  <si>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</si>
  <si>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</si>
  <si>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</si>
  <si>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</si>
  <si>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</si>
  <si>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</si>
  <si>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</si>
  <si>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</si>
  <si>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</si>
  <si>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</si>
  <si>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</si>
  <si>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</si>
  <si>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</si>
  <si>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</si>
  <si>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</si>
  <si>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</si>
  <si>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</si>
  <si>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</si>
  <si>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</si>
  <si>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</si>
  <si>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</si>
  <si>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</si>
  <si>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</si>
  <si>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</si>
  <si>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</si>
  <si>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</si>
  <si>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</si>
  <si>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</si>
  <si>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</si>
  <si>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</si>
  <si>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</si>
  <si>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</si>
  <si>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</si>
  <si>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</si>
  <si>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</si>
  <si>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</si>
  <si>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</si>
  <si>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</si>
  <si>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</si>
  <si>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</si>
  <si>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</si>
  <si>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</si>
  <si>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</si>
  <si>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</si>
  <si>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</si>
  <si>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</si>
  <si>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</si>
  <si>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</si>
  <si>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</si>
  <si>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</si>
  <si>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</si>
  <si>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</si>
  <si>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</si>
  <si>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</si>
  <si>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</si>
  <si>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</si>
  <si>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</si>
  <si>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</si>
  <si>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</si>
  <si>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</si>
  <si>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</si>
  <si>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</si>
  <si>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</si>
  <si>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</si>
  <si>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</si>
  <si>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</si>
  <si>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</si>
  <si>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</si>
  <si>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</si>
  <si>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</si>
  <si>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</si>
  <si>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</si>
  <si>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</si>
  <si>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</si>
  <si>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</si>
  <si>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</si>
  <si>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</si>
  <si>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</si>
  <si>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</si>
  <si>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</si>
  <si>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</si>
  <si>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</si>
  <si>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</si>
  <si>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</si>
  <si>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</si>
  <si>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</si>
  <si>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</si>
  <si>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</si>
  <si>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</si>
  <si>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</si>
  <si>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</si>
  <si>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</si>
  <si>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</si>
  <si>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</si>
  <si>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</si>
  <si>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</si>
  <si>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</si>
  <si>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</si>
  <si>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</si>
  <si>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</si>
  <si>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</si>
  <si>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</si>
  <si>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</si>
  <si>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</si>
  <si>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</si>
  <si>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</si>
  <si>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</si>
  <si>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</si>
  <si>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</si>
  <si>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</si>
  <si>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</si>
  <si>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</si>
  <si>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</si>
  <si>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</si>
  <si>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</si>
  <si>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</si>
  <si>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</si>
  <si>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</si>
  <si>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</si>
  <si>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</si>
  <si>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</si>
  <si>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</si>
  <si>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</si>
  <si>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</si>
  <si>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</si>
  <si>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</si>
  <si>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</si>
  <si>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</si>
  <si>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</si>
  <si>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</si>
  <si>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</si>
  <si>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</si>
  <si>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</si>
  <si>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</si>
  <si>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</si>
  <si>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</si>
  <si>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</si>
  <si>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</si>
  <si>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</si>
  <si>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</si>
  <si>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</si>
  <si>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</si>
  <si>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</si>
  <si>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</si>
  <si>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</si>
  <si>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</si>
  <si>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</si>
  <si>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</si>
  <si>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</si>
  <si>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</si>
  <si>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</si>
  <si>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</si>
  <si>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</si>
  <si>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</si>
  <si>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</si>
  <si>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</si>
  <si>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</si>
  <si>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</si>
  <si>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</si>
  <si>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</si>
  <si>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</si>
  <si>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</si>
  <si>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</si>
  <si>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</si>
  <si>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</si>
  <si>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</si>
  <si>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</si>
  <si>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</si>
  <si>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</si>
  <si>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</si>
  <si>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</si>
  <si>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</si>
  <si>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</si>
  <si>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</si>
  <si>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</si>
  <si>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</si>
  <si>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</si>
  <si>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</si>
  <si>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</si>
  <si>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</si>
  <si>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</si>
  <si>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</si>
  <si>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</si>
  <si>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</si>
  <si>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</si>
  <si>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</si>
  <si>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</si>
  <si>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</si>
  <si>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</si>
  <si>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</si>
  <si>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</si>
  <si>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</si>
  <si>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</si>
  <si>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</si>
  <si>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</si>
  <si>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</si>
  <si>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</si>
  <si>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</si>
  <si>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</si>
  <si>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</si>
  <si>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</si>
  <si>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</si>
  <si>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</si>
  <si>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</si>
  <si>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</si>
  <si>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</si>
  <si>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</si>
  <si>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</si>
  <si>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</si>
  <si>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</si>
  <si>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</si>
  <si>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</si>
  <si>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</si>
  <si>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</si>
  <si>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</si>
  <si>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</si>
  <si>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</si>
  <si>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</si>
  <si>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</si>
  <si>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</si>
  <si>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</si>
  <si>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</si>
  <si>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</si>
  <si>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</si>
  <si>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</si>
  <si>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</si>
  <si>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</si>
  <si>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</si>
  <si>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</si>
  <si>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</si>
  <si>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</si>
  <si>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</si>
  <si>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</si>
  <si>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</si>
  <si>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</si>
  <si>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</si>
  <si>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</si>
  <si>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</si>
  <si>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</si>
  <si>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</si>
  <si>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</si>
  <si>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</si>
  <si>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</si>
  <si>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</si>
  <si>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</si>
  <si>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</si>
  <si>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</si>
  <si>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</si>
  <si>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</si>
  <si>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</si>
  <si>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</si>
  <si>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</si>
  <si>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</si>
  <si>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</si>
  <si>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</si>
  <si>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</si>
  <si>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</si>
  <si>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</si>
  <si>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</si>
  <si>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</si>
  <si>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</si>
  <si>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</si>
  <si>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</si>
  <si>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</si>
  <si>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</si>
  <si>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</si>
  <si>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</si>
  <si>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</si>
  <si>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</si>
  <si>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</si>
  <si>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</si>
  <si>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</si>
  <si>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</si>
  <si>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</si>
  <si>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</si>
  <si>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</si>
  <si>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</si>
  <si>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</si>
  <si>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</si>
  <si>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</si>
  <si>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</si>
  <si>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</si>
  <si>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</si>
  <si>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</si>
  <si>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</si>
  <si>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</si>
  <si>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</si>
  <si>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</si>
  <si>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</si>
  <si>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</si>
  <si>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</si>
  <si>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</si>
  <si>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</si>
  <si>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</si>
  <si>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</si>
  <si>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</si>
  <si>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</si>
  <si>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</si>
  <si>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</si>
  <si>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</si>
  <si>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</si>
  <si>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</si>
  <si>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</si>
  <si>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</si>
  <si>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</si>
  <si>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</si>
  <si>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</si>
  <si>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</si>
  <si>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</si>
  <si>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</si>
  <si>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</si>
  <si>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</si>
  <si>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</si>
  <si>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</si>
  <si>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</si>
  <si>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</si>
  <si>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</si>
  <si>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</si>
  <si>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</si>
  <si>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</si>
  <si>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</si>
  <si>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</si>
  <si>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</si>
  <si>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</si>
  <si>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</si>
  <si>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</si>
  <si>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</si>
  <si>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</si>
  <si>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</si>
  <si>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</si>
  <si>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</si>
  <si>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</si>
  <si>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</si>
  <si>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</si>
  <si>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</si>
  <si>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</si>
  <si>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</si>
  <si>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</si>
  <si>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</si>
  <si>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</si>
  <si>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</si>
  <si>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</si>
  <si>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</si>
  <si>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</si>
  <si>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</si>
  <si>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</si>
  <si>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</si>
  <si>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</si>
  <si>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</si>
  <si>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</si>
  <si>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</si>
  <si>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</si>
  <si>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</si>
  <si>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</si>
  <si>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</si>
  <si>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</si>
  <si>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</si>
  <si>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</si>
  <si>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</si>
  <si>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</si>
  <si>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</si>
  <si>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</si>
  <si>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</si>
  <si>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</si>
  <si>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</si>
  <si>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</si>
  <si>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</si>
  <si>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</si>
  <si>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</si>
  <si>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</si>
  <si>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</si>
  <si>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</si>
  <si>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</si>
  <si>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</si>
  <si>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</si>
  <si>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</si>
  <si>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</si>
  <si>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</si>
  <si>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</si>
  <si>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</si>
  <si>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</si>
  <si>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</si>
  <si>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</si>
  <si>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</si>
  <si>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</si>
  <si>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</si>
  <si>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</si>
  <si>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</si>
  <si>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</si>
  <si>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</si>
  <si>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</si>
  <si>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</si>
  <si>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</si>
  <si>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</si>
  <si>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</si>
  <si>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</si>
  <si>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</si>
  <si>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</si>
  <si>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</si>
  <si>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</si>
  <si>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</si>
  <si>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</si>
  <si>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</si>
  <si>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</si>
  <si>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</si>
  <si>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</si>
  <si>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</si>
  <si>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</si>
  <si>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</si>
  <si>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</si>
  <si>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</si>
  <si>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</si>
  <si>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</si>
  <si>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</si>
  <si>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</si>
  <si>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</si>
  <si>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</si>
  <si>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</si>
  <si>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</si>
  <si>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</si>
  <si>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</si>
  <si>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</si>
  <si>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</si>
  <si>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</si>
  <si>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</si>
  <si>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</si>
  <si>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</si>
  <si>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</si>
  <si>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</si>
  <si>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</si>
  <si>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</si>
  <si>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</si>
  <si>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</si>
  <si>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</si>
  <si>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</si>
  <si>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</si>
  <si>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</si>
  <si>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</si>
  <si>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</si>
  <si>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</si>
  <si>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</si>
  <si>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</si>
  <si>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</si>
  <si>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</si>
  <si>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</si>
  <si>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</si>
  <si>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</si>
  <si>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</si>
  <si>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</si>
  <si>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</si>
  <si>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</si>
  <si>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</si>
  <si>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</si>
  <si>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</si>
  <si>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</si>
  <si>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</si>
  <si>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</si>
  <si>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</si>
  <si>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</si>
  <si>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</si>
  <si>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</si>
  <si>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</si>
  <si>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</si>
  <si>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</si>
  <si>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</si>
  <si>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</si>
  <si>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</si>
  <si>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</si>
  <si>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</si>
  <si>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</si>
  <si>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</si>
  <si>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</si>
  <si>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</si>
  <si>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</si>
  <si>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</si>
  <si>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</si>
  <si>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</si>
  <si>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</si>
  <si>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</si>
  <si>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</si>
  <si>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</si>
  <si>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</si>
  <si>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</si>
  <si>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</si>
  <si>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</si>
  <si>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</si>
  <si>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</si>
  <si>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</si>
  <si>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</si>
  <si>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</si>
  <si>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</si>
  <si>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</si>
  <si>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</si>
  <si>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</si>
  <si>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</si>
  <si>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</si>
  <si>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</si>
  <si>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</si>
  <si>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</si>
  <si>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</si>
  <si>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</si>
  <si>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</si>
  <si>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</si>
  <si>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</si>
  <si>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</si>
  <si>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</si>
  <si>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</si>
  <si>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</si>
  <si>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</si>
  <si>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</si>
  <si>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</si>
  <si>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</si>
  <si>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</si>
  <si>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</si>
  <si>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</si>
  <si>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</si>
  <si>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</si>
  <si>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</si>
  <si>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</si>
  <si>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</si>
  <si>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</si>
  <si>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</si>
  <si>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</si>
  <si>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</si>
  <si>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</si>
  <si>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</si>
  <si>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</si>
  <si>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</si>
  <si>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</si>
  <si>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</si>
  <si>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</si>
  <si>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</si>
  <si>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</si>
  <si>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</si>
  <si>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</si>
  <si>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</si>
  <si>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</si>
  <si>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</si>
  <si>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</si>
  <si>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</si>
  <si>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</si>
  <si>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</si>
  <si>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</si>
  <si>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</si>
  <si>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</si>
  <si>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</si>
  <si>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</si>
  <si>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</si>
  <si>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</si>
  <si>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</si>
  <si>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</si>
  <si>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</si>
  <si>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</si>
  <si>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</si>
  <si>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</si>
  <si>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</si>
  <si>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</si>
  <si>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</si>
  <si>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</si>
  <si>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</si>
  <si>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</si>
  <si>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</si>
  <si>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</si>
  <si>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</si>
  <si>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</si>
  <si>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</si>
  <si>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</si>
  <si>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</si>
  <si>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</si>
  <si>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</si>
  <si>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</si>
  <si>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</si>
  <si>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</si>
  <si>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</si>
  <si>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</si>
  <si>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</si>
  <si>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</si>
  <si>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</si>
  <si>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</si>
  <si>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</si>
  <si>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</si>
  <si>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</si>
  <si>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</si>
  <si>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</si>
  <si>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</si>
  <si>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</si>
  <si>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</si>
  <si>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</si>
  <si>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</si>
  <si>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</si>
  <si>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</si>
  <si>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</si>
  <si>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</si>
  <si>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</si>
  <si>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</si>
  <si>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</si>
  <si>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</si>
  <si>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</si>
  <si>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</si>
  <si>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</si>
  <si>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</si>
  <si>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</si>
  <si>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</si>
  <si>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</si>
  <si>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</si>
  <si>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</si>
  <si>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</si>
  <si>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</si>
  <si>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</si>
  <si>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</si>
  <si>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</si>
  <si>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</si>
  <si>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</si>
  <si>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</si>
  <si>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</si>
  <si>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</si>
  <si>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</si>
  <si>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</si>
  <si>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</si>
  <si>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</si>
  <si>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</si>
  <si>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</si>
  <si>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</si>
  <si>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</si>
  <si>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</si>
  <si>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</si>
  <si>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</si>
  <si>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</si>
  <si>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</si>
  <si>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</si>
  <si>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</si>
  <si>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</si>
  <si>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</si>
  <si>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</si>
  <si>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</si>
  <si>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</si>
  <si>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</si>
  <si>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</si>
  <si>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</si>
  <si>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</si>
  <si>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</si>
  <si>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</si>
  <si>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</si>
  <si>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</si>
  <si>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</si>
  <si>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</si>
  <si>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</si>
  <si>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</si>
  <si>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</si>
  <si>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</si>
  <si>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</si>
  <si>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</si>
  <si>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</si>
  <si>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</si>
  <si>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</si>
  <si>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</si>
  <si>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</si>
  <si>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</si>
  <si>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</si>
  <si>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</si>
  <si>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</si>
  <si>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</si>
  <si>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</si>
  <si>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</si>
  <si>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</si>
  <si>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</si>
  <si>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</si>
  <si>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</si>
  <si>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</si>
  <si>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</si>
  <si>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</si>
  <si>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</si>
  <si>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</si>
  <si>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</si>
  <si>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</si>
  <si>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</si>
  <si>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</si>
  <si>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</si>
  <si>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</si>
  <si>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</si>
  <si>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</si>
  <si>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</si>
  <si>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</si>
  <si>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</si>
  <si>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</si>
  <si>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</si>
  <si>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</si>
  <si>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</si>
  <si>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</si>
  <si>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</si>
  <si>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</si>
  <si>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</si>
  <si>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</si>
  <si>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</si>
  <si>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</si>
  <si>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</si>
  <si>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</si>
  <si>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</si>
  <si>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</si>
  <si>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</si>
  <si>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</si>
  <si>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</si>
  <si>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</si>
  <si>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</si>
  <si>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</si>
  <si>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</si>
  <si>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</si>
  <si>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</si>
  <si>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</si>
  <si>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</si>
  <si>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</si>
  <si>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</si>
  <si>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</si>
  <si>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</si>
  <si>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</si>
  <si>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</si>
  <si>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</si>
  <si>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</si>
  <si>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</si>
  <si>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</si>
  <si>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</si>
  <si>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</si>
  <si>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</si>
  <si>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</si>
  <si>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</si>
  <si>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</si>
  <si>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</si>
  <si>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</si>
  <si>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</si>
  <si>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</si>
  <si>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</si>
  <si>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</si>
  <si>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</si>
  <si>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</si>
  <si>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</si>
  <si>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</si>
  <si>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</si>
  <si>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</si>
  <si>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</si>
  <si>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</si>
  <si>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</si>
  <si>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</si>
  <si>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</si>
  <si>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</si>
  <si>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</si>
  <si>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</si>
  <si>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</si>
  <si>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</si>
  <si>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</si>
  <si>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</si>
  <si>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</si>
  <si>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</si>
  <si>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</si>
  <si>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</si>
  <si>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</si>
  <si>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</si>
  <si>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</si>
  <si>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</si>
  <si>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</si>
  <si>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</si>
  <si>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</si>
  <si>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</si>
  <si>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</si>
  <si>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</si>
  <si>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</si>
  <si>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</si>
  <si>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</si>
  <si>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</si>
  <si>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</si>
  <si>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</si>
  <si>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</si>
  <si>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</si>
  <si>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</si>
  <si>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</si>
  <si>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</si>
  <si>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</si>
  <si>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</si>
  <si>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</si>
  <si>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</si>
  <si>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</si>
  <si>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</si>
  <si>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</si>
  <si>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</si>
  <si>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</si>
  <si>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</si>
  <si>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</si>
  <si>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</si>
  <si>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</si>
  <si>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</si>
  <si>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</si>
  <si>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</si>
  <si>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</si>
  <si>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</si>
  <si>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</si>
  <si>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</si>
  <si>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</si>
  <si>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</si>
  <si>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</si>
  <si>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</si>
  <si>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</si>
  <si>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</si>
  <si>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</si>
  <si>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</si>
  <si>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</si>
  <si>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</si>
  <si>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</si>
  <si>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</si>
  <si>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</si>
  <si>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</si>
  <si>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</si>
  <si>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</si>
  <si>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</si>
  <si>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</si>
  <si>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</si>
  <si>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</si>
  <si>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</si>
  <si>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</si>
  <si>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</si>
  <si>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</si>
  <si>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</si>
  <si>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</si>
  <si>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</si>
  <si>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</si>
  <si>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</si>
  <si>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</si>
  <si>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</si>
  <si>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</si>
  <si>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</si>
  <si>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</si>
  <si>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</si>
  <si>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</si>
  <si>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</si>
  <si>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</si>
  <si>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</si>
  <si>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</si>
  <si>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</si>
  <si>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</si>
  <si>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</si>
  <si>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</si>
  <si>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</si>
  <si>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</si>
  <si>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</si>
  <si>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</si>
  <si>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</si>
  <si>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</si>
  <si>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</si>
  <si>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</si>
  <si>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</si>
  <si>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</si>
  <si>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</si>
  <si>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</si>
  <si>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</si>
  <si>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</si>
  <si>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</si>
  <si>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</si>
  <si>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</si>
  <si>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</si>
  <si>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</si>
  <si>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</si>
  <si>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</si>
  <si>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</si>
  <si>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</si>
  <si>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</si>
  <si>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</si>
  <si>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</si>
  <si>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</si>
  <si>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</si>
  <si>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</si>
  <si>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</si>
  <si>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</si>
  <si>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</si>
  <si>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</si>
  <si>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</si>
  <si>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</si>
  <si>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</si>
  <si>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</si>
  <si>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</si>
  <si>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</si>
  <si>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</si>
  <si>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</si>
  <si>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</si>
  <si>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</si>
  <si>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</si>
  <si>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</si>
  <si>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</si>
  <si>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</si>
  <si>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</si>
  <si>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</si>
  <si>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</si>
  <si>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</si>
  <si>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</si>
  <si>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</si>
  <si>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</si>
  <si>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</si>
  <si>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</si>
  <si>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</si>
  <si>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</si>
  <si>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</si>
  <si>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</si>
  <si>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</si>
  <si>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</si>
  <si>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</si>
  <si>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</si>
  <si>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</si>
  <si>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</si>
  <si>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</si>
  <si>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</si>
  <si>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</si>
  <si>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</si>
  <si>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</si>
  <si>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</si>
  <si>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</si>
  <si>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</si>
  <si>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</si>
  <si>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</si>
  <si>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</si>
  <si>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</si>
  <si>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</si>
  <si>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</si>
  <si>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</si>
  <si>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</si>
  <si>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</si>
  <si>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</si>
  <si>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</si>
  <si>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</si>
  <si>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</si>
  <si>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</si>
  <si>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</si>
  <si>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</si>
  <si>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</si>
  <si>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</si>
  <si>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</si>
  <si>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</si>
  <si>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</si>
  <si>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</si>
  <si>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</si>
  <si>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</si>
  <si>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</si>
  <si>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</si>
  <si>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</si>
  <si>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</si>
  <si>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</si>
  <si>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</si>
  <si>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</si>
  <si>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</si>
  <si>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</si>
  <si>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</si>
  <si>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</si>
  <si>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</si>
  <si>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</si>
  <si>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</si>
  <si>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</si>
  <si>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</si>
  <si>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</si>
  <si>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</si>
  <si>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</si>
  <si>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</si>
  <si>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</si>
  <si>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</si>
  <si>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</si>
  <si>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</si>
  <si>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</si>
  <si>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</si>
  <si>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</si>
  <si>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</si>
  <si>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</si>
  <si>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</si>
  <si>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</si>
  <si>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</si>
  <si>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</si>
  <si>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</si>
  <si>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</si>
  <si>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</si>
  <si>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</si>
  <si>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</si>
  <si>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</si>
  <si>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</si>
  <si>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</si>
  <si>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</si>
  <si>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</si>
  <si>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</si>
  <si>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</si>
  <si>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</si>
  <si>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</si>
  <si>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</si>
  <si>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</si>
  <si>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</si>
  <si>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</si>
  <si>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</si>
  <si>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</si>
  <si>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</si>
  <si>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</si>
  <si>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</si>
  <si>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</si>
  <si>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</si>
  <si>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</si>
  <si>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</si>
  <si>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</si>
  <si>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</si>
  <si>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</si>
  <si>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</si>
  <si>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</si>
  <si>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</si>
  <si>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</si>
  <si>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</si>
  <si>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</si>
  <si>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</si>
  <si>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</si>
  <si>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</si>
  <si>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</si>
  <si>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</si>
  <si>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</si>
  <si>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</si>
  <si>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</si>
  <si>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</si>
  <si>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</si>
  <si>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</si>
  <si>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</si>
  <si>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</si>
  <si>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</si>
  <si>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</si>
  <si>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</si>
  <si>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</si>
  <si>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</si>
  <si>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</si>
  <si>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</si>
  <si>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</si>
  <si>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</si>
  <si>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</si>
  <si>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</si>
  <si>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</si>
  <si>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</si>
  <si>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</si>
  <si>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</si>
  <si>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</si>
  <si>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</si>
  <si>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</si>
  <si>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</si>
  <si>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</si>
  <si>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</si>
  <si>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</si>
  <si>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</si>
  <si>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</si>
  <si>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</si>
  <si>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</si>
  <si>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</si>
  <si>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</si>
  <si>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</si>
  <si>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</si>
  <si>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</si>
  <si>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</si>
  <si>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</si>
  <si>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</si>
  <si>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</si>
  <si>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</si>
  <si>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</si>
  <si>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</si>
  <si>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</si>
  <si>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</si>
  <si>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</si>
  <si>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</si>
  <si>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</si>
  <si>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</si>
  <si>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</si>
  <si>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</si>
  <si>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</si>
  <si>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</si>
  <si>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</si>
  <si>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</si>
  <si>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</si>
  <si>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</si>
  <si>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</si>
  <si>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</si>
  <si>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</si>
  <si>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</si>
  <si>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</si>
  <si>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</si>
  <si>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</si>
  <si>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</si>
  <si>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</si>
  <si>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</si>
  <si>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</si>
  <si>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</si>
  <si>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</si>
  <si>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</si>
  <si>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</si>
  <si>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</si>
  <si>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</si>
  <si>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</si>
  <si>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</si>
  <si>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</si>
  <si>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</si>
  <si>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</si>
  <si>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</si>
  <si>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</si>
  <si>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</si>
  <si>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</si>
  <si>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</si>
  <si>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</si>
  <si>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</si>
  <si>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</si>
  <si>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</si>
  <si>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</si>
  <si>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</si>
  <si>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</si>
  <si>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</si>
  <si>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</si>
  <si>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</si>
  <si>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</si>
  <si>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</si>
  <si>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</si>
  <si>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</si>
  <si>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</si>
  <si>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</si>
  <si>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</si>
  <si>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</si>
  <si>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</si>
  <si>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</si>
  <si>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</si>
  <si>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</si>
  <si>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</si>
  <si>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</si>
  <si>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</si>
  <si>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</si>
  <si>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</si>
  <si>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</si>
  <si>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</si>
  <si>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</si>
  <si>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</si>
  <si>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</si>
  <si>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</si>
  <si>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</si>
  <si>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</si>
  <si>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</si>
  <si>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</si>
  <si>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</si>
  <si>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</si>
  <si>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</si>
  <si>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</si>
  <si>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</si>
  <si>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</si>
  <si>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</si>
  <si>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</si>
  <si>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</si>
  <si>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</si>
  <si>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</si>
  <si>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</si>
  <si>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</si>
  <si>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</si>
  <si>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</si>
  <si>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</si>
  <si>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</si>
  <si>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</si>
  <si>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</si>
  <si>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</si>
  <si>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</si>
  <si>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</si>
  <si>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</si>
  <si>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</si>
  <si>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</si>
  <si>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</si>
  <si>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</si>
  <si>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</si>
  <si>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</si>
  <si>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</si>
  <si>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</si>
  <si>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</si>
  <si>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</si>
  <si>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</si>
  <si>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</si>
  <si>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</si>
  <si>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</si>
  <si>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</si>
  <si>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</si>
  <si>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</si>
  <si>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</si>
  <si>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</si>
  <si>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</si>
  <si>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</si>
  <si>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</si>
  <si>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</si>
  <si>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</si>
  <si>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</si>
  <si>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</si>
  <si>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</si>
  <si>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</si>
  <si>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</si>
  <si>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</si>
  <si>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</si>
  <si>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</si>
  <si>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</si>
  <si>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</si>
  <si>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</si>
  <si>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</si>
  <si>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</si>
  <si>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</si>
  <si>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</si>
  <si>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</si>
  <si>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</si>
  <si>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</si>
  <si>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</si>
  <si>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</si>
  <si>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</si>
  <si>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</si>
  <si>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</si>
  <si>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</si>
  <si>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</si>
  <si>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</si>
  <si>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</si>
  <si>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</si>
  <si>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</si>
  <si>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</si>
  <si>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</si>
  <si>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</si>
  <si>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</si>
  <si>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</si>
  <si>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</si>
  <si>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</si>
  <si>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</si>
  <si>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</si>
  <si>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</si>
  <si>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</si>
  <si>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</si>
  <si>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</si>
  <si>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</si>
  <si>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</si>
  <si>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</si>
  <si>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</si>
  <si>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</si>
  <si>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</si>
  <si>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</si>
  <si>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</si>
  <si>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</si>
  <si>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</si>
  <si>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</si>
  <si>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</si>
  <si>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</si>
  <si>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</si>
  <si>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</si>
  <si>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</si>
  <si>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</si>
  <si>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</si>
  <si>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</si>
  <si>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</si>
  <si>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</si>
  <si>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</si>
  <si>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</si>
  <si>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</si>
  <si>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</si>
  <si>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</si>
  <si>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</si>
  <si>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</si>
  <si>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</si>
  <si>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</si>
  <si>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</si>
  <si>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</si>
  <si>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</si>
  <si>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</si>
  <si>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</si>
  <si>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</si>
  <si>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</si>
  <si>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</si>
  <si>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</si>
  <si>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</si>
  <si>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</si>
  <si>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</si>
  <si>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</si>
  <si>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</si>
  <si>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</si>
  <si>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</si>
  <si>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</si>
  <si>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</si>
  <si>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</si>
  <si>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</si>
  <si>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</si>
  <si>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</si>
  <si>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</si>
  <si>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</si>
  <si>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</si>
  <si>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</si>
  <si>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</si>
  <si>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</si>
  <si>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</si>
  <si>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</si>
  <si>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</si>
  <si>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</si>
  <si>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</si>
  <si>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</si>
  <si>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</si>
  <si>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</si>
  <si>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</si>
  <si>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</si>
  <si>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</si>
  <si>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</si>
  <si>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</si>
  <si>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</si>
  <si>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</si>
  <si>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</si>
  <si>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</si>
  <si>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</si>
  <si>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</si>
  <si>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</si>
  <si>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</si>
  <si>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</si>
  <si>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</si>
  <si>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</si>
  <si>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</si>
  <si>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</si>
  <si>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</si>
  <si>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</si>
  <si>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</si>
  <si>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</si>
  <si>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</si>
  <si>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</si>
  <si>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</si>
  <si>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</si>
  <si>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</si>
  <si>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</si>
  <si>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</si>
  <si>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</si>
  <si>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</si>
  <si>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</si>
  <si>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</si>
  <si>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</si>
  <si>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</si>
  <si>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</si>
  <si>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</si>
  <si>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</si>
  <si>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</si>
  <si>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</si>
  <si>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</si>
  <si>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</si>
  <si>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</si>
  <si>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</si>
  <si>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</si>
  <si>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</si>
  <si>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</si>
  <si>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</si>
  <si>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</si>
  <si>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</si>
  <si>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</si>
  <si>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</si>
  <si>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</si>
  <si>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</si>
  <si>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</si>
  <si>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</si>
  <si>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</si>
  <si>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</si>
  <si>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</si>
  <si>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</si>
  <si>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</si>
  <si>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</si>
  <si>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</si>
  <si>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</si>
  <si>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</si>
  <si>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</si>
  <si>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</si>
  <si>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</si>
  <si>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</si>
  <si>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</si>
  <si>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</si>
  <si>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</si>
  <si>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</si>
  <si>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</si>
  <si>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</si>
  <si>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</si>
  <si>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</si>
  <si>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</si>
  <si>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</si>
  <si>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</si>
  <si>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</si>
  <si>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</si>
  <si>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</si>
  <si>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</si>
  <si>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</si>
  <si>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</si>
  <si>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</si>
  <si>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</si>
  <si>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</si>
  <si>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</si>
  <si>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</si>
  <si>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</si>
  <si>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</si>
  <si>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</si>
  <si>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</si>
  <si>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</si>
  <si>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</si>
  <si>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</si>
  <si>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</si>
  <si>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</si>
  <si>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</si>
  <si>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</si>
  <si>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</si>
  <si>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</si>
  <si>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</si>
  <si>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</si>
  <si>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</si>
  <si>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</si>
  <si>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</si>
  <si>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</si>
  <si>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</si>
  <si>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</si>
  <si>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</si>
  <si>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</si>
  <si>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</si>
  <si>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</si>
  <si>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</si>
  <si>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</si>
  <si>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</si>
  <si>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</si>
  <si>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</si>
  <si>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</si>
  <si>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</si>
  <si>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</si>
  <si>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</si>
  <si>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</si>
  <si>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</si>
  <si>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</si>
  <si>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</si>
  <si>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</si>
  <si>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</si>
  <si>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</si>
  <si>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</si>
  <si>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</si>
  <si>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</si>
  <si>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</si>
  <si>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</si>
  <si>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</si>
  <si>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</si>
  <si>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</si>
  <si>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</si>
  <si>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</si>
  <si>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</si>
  <si>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</si>
  <si>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</si>
  <si>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</si>
  <si>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</si>
  <si>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</si>
  <si>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</si>
  <si>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</si>
  <si>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</si>
  <si>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</si>
  <si>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</si>
  <si>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</si>
  <si>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</si>
  <si>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</si>
  <si>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</si>
  <si>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</si>
  <si>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</si>
  <si>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</si>
  <si>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</si>
  <si>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</si>
  <si>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</si>
  <si>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</si>
  <si>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</si>
  <si>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</si>
  <si>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</si>
  <si>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</si>
  <si>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</si>
  <si>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</si>
  <si>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</si>
  <si>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</si>
  <si>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</si>
  <si>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</si>
  <si>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</si>
  <si>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</si>
  <si>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</si>
  <si>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</si>
  <si>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</si>
  <si>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</si>
  <si>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</si>
  <si>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</si>
  <si>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</si>
  <si>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</si>
  <si>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</si>
  <si>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</si>
  <si>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</si>
  <si>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</si>
  <si>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</si>
  <si>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</si>
  <si>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</si>
  <si>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</si>
  <si>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</si>
  <si>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</si>
  <si>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</si>
  <si>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</si>
  <si>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</si>
  <si>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</si>
  <si>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</si>
  <si>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</si>
  <si>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</si>
  <si>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</si>
  <si>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</si>
  <si>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</si>
  <si>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</si>
  <si>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</si>
  <si>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</si>
  <si>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</si>
  <si>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</si>
  <si>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</si>
  <si>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</si>
  <si>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</si>
  <si>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</si>
  <si>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</si>
  <si>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</si>
  <si>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</si>
  <si>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</si>
  <si>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</si>
  <si>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</si>
  <si>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</si>
  <si>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</si>
  <si>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</si>
  <si>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</si>
  <si>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</si>
  <si>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</si>
  <si>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</si>
  <si>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</si>
  <si>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</si>
  <si>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</si>
  <si>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</si>
  <si>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</si>
  <si>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</si>
  <si>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</si>
  <si>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</si>
  <si>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</si>
  <si>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</si>
  <si>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</si>
  <si>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</si>
  <si>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</si>
  <si>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</si>
  <si>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</si>
  <si>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</si>
  <si>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</si>
  <si>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</si>
  <si>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</si>
  <si>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</si>
  <si>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</si>
  <si>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</si>
  <si>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</si>
  <si>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</si>
  <si>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</si>
  <si>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</si>
  <si>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</si>
  <si>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</si>
  <si>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</si>
  <si>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</si>
  <si>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</si>
  <si>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</si>
  <si>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</si>
  <si>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</si>
  <si>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</si>
  <si>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</si>
  <si>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</si>
  <si>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</si>
  <si>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</si>
  <si>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</si>
  <si>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</si>
  <si>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</si>
  <si>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</si>
  <si>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</si>
  <si>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</si>
  <si>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</si>
  <si>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</si>
  <si>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</si>
  <si>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</si>
  <si>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</si>
  <si>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</si>
  <si>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</si>
  <si>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</si>
  <si>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</si>
  <si>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</si>
  <si>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</si>
  <si>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</si>
  <si>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</si>
  <si>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</si>
  <si>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</si>
  <si>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</si>
  <si>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</si>
  <si>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</si>
  <si>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</si>
  <si>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</si>
  <si>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</si>
  <si>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</si>
  <si>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</si>
  <si>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</si>
  <si>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</si>
  <si>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</si>
  <si>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</si>
  <si>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</si>
  <si>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</si>
  <si>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</si>
  <si>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</si>
  <si>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</si>
  <si>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</si>
  <si>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</si>
  <si>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</si>
  <si>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</si>
  <si>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</si>
  <si>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</si>
  <si>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</si>
  <si>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</si>
  <si>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</si>
  <si>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</si>
  <si>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</si>
  <si>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</si>
  <si>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</si>
  <si>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</si>
  <si>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</si>
  <si>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</si>
  <si>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</si>
  <si>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</si>
  <si>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</si>
  <si>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</si>
  <si>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</si>
  <si>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</si>
  <si>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</si>
  <si>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</si>
  <si>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</si>
  <si>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</si>
  <si>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</si>
  <si>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</si>
  <si>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</si>
  <si>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</si>
  <si>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</si>
  <si>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</si>
  <si>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</si>
  <si>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</si>
  <si>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</si>
  <si>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</si>
  <si>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</si>
  <si>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</si>
  <si>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</si>
  <si>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</si>
  <si>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</si>
  <si>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</si>
  <si>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</si>
  <si>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</si>
  <si>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</si>
  <si>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</si>
  <si>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</si>
  <si>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</si>
  <si>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</si>
  <si>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</si>
  <si>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</si>
  <si>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</si>
  <si>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</si>
  <si>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</si>
  <si>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</si>
  <si>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</si>
  <si>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</si>
  <si>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</si>
  <si>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</si>
  <si>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</si>
  <si>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</si>
  <si>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</si>
  <si>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</si>
  <si>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</si>
  <si>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</si>
  <si>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</si>
  <si>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</si>
  <si>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</si>
  <si>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</si>
  <si>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</si>
  <si>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</si>
  <si>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</si>
  <si>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</si>
  <si>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</si>
  <si>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</si>
  <si>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</si>
  <si>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</si>
  <si>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</si>
  <si>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</si>
  <si>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</si>
  <si>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</si>
  <si>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</si>
  <si>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</si>
  <si>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</si>
  <si>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</si>
  <si>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</si>
  <si>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</si>
  <si>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</si>
  <si>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</si>
  <si>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</si>
  <si>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</si>
  <si>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</si>
  <si>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</si>
  <si>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</si>
  <si>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</si>
  <si>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</si>
  <si>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</si>
  <si>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</si>
  <si>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</si>
  <si>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</si>
  <si>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</si>
  <si>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</si>
  <si>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</si>
  <si>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</si>
  <si>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</si>
  <si>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</si>
  <si>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</si>
  <si>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</si>
  <si>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</si>
  <si>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</si>
  <si>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</si>
  <si>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</si>
  <si>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</si>
  <si>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</si>
  <si>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</si>
  <si>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</si>
  <si>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</si>
  <si>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</si>
  <si>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</si>
  <si>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</si>
  <si>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</si>
  <si>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</si>
  <si>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</si>
  <si>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</si>
  <si>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</si>
  <si>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</si>
  <si>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</si>
  <si>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</si>
  <si>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</si>
  <si>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</si>
  <si>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</si>
  <si>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</si>
  <si>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</si>
  <si>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</si>
  <si>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</si>
  <si>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</si>
  <si>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</si>
  <si>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</si>
  <si>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</si>
  <si>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</si>
  <si>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</si>
  <si>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</si>
  <si>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</si>
  <si>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</si>
  <si>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</si>
  <si>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</si>
  <si>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</si>
  <si>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</si>
  <si>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</si>
  <si>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</si>
  <si>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</si>
  <si>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</si>
  <si>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</si>
  <si>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</si>
  <si>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</si>
  <si>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</si>
  <si>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</si>
  <si>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</si>
  <si>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</si>
  <si>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</si>
  <si>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</si>
  <si>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</si>
  <si>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</si>
  <si>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</si>
  <si>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</si>
  <si>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</si>
  <si>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</si>
  <si>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</si>
  <si>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</si>
  <si>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</si>
  <si>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</si>
  <si>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</si>
  <si>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</si>
  <si>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</si>
  <si>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</si>
  <si>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</si>
  <si>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</si>
  <si>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</si>
  <si>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</si>
  <si>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</si>
  <si>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</si>
  <si>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</si>
  <si>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</si>
  <si>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</si>
  <si>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</si>
  <si>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</si>
  <si>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</si>
  <si>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</si>
  <si>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</si>
  <si>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</si>
  <si>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</si>
  <si>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</si>
  <si>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</si>
  <si>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</si>
  <si>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</si>
  <si>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</si>
  <si>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</si>
  <si>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</si>
  <si>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</si>
  <si>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</si>
  <si>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</si>
  <si>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</si>
  <si>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</si>
  <si>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</si>
  <si>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</si>
  <si>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</si>
  <si>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</si>
  <si>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</si>
  <si>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</si>
  <si>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</si>
  <si>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</si>
  <si>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</si>
  <si>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</si>
  <si>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</si>
  <si>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</si>
  <si>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</si>
  <si>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</si>
  <si>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</si>
  <si>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</si>
  <si>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</si>
  <si>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</si>
  <si>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</si>
  <si>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</si>
  <si>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</si>
  <si>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</si>
  <si>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</si>
  <si>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</si>
  <si>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</si>
  <si>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</si>
  <si>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</si>
  <si>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</si>
  <si>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</si>
  <si>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</si>
  <si>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</si>
  <si>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</si>
  <si>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</si>
  <si>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</si>
  <si>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</si>
  <si>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</si>
  <si>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</si>
  <si>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</si>
  <si>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</si>
  <si>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</si>
  <si>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</si>
  <si>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</si>
  <si>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</si>
  <si>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</si>
  <si>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</si>
  <si>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</si>
  <si>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</si>
  <si>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</si>
  <si>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</si>
  <si>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</si>
  <si>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</si>
  <si>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</si>
  <si>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</si>
  <si>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</si>
  <si>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</si>
  <si>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</si>
  <si>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</si>
  <si>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</si>
  <si>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</si>
  <si>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</si>
  <si>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</si>
  <si>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</si>
  <si>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</si>
  <si>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</si>
  <si>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</si>
  <si>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</si>
  <si>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</si>
  <si>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</si>
  <si>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</si>
  <si>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</si>
  <si>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</si>
  <si>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</si>
  <si>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</si>
  <si>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</si>
  <si>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</si>
  <si>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</si>
  <si>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</si>
  <si>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</si>
  <si>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</si>
  <si>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</si>
  <si>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</si>
  <si>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</si>
  <si>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</si>
  <si>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</si>
  <si>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</si>
  <si>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</si>
  <si>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</si>
  <si>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</si>
  <si>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</si>
  <si>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</si>
  <si>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</si>
  <si>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</si>
  <si>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</si>
  <si>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</si>
  <si>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</si>
  <si>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</si>
  <si>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</si>
  <si>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</si>
  <si>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</si>
  <si>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</si>
  <si>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</si>
  <si>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</si>
  <si>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</si>
  <si>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</si>
  <si>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</si>
  <si>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</si>
  <si>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</si>
  <si>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</si>
  <si>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</si>
  <si>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</si>
  <si>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</si>
  <si>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</si>
  <si>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</si>
  <si>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</si>
  <si>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</si>
  <si>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</si>
  <si>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</si>
  <si>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</si>
  <si>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</si>
  <si>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</si>
  <si>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</si>
  <si>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</si>
  <si>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</si>
  <si>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</si>
  <si>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</si>
  <si>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</si>
  <si>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</si>
  <si>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</si>
  <si>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</si>
  <si>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</si>
  <si>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</si>
  <si>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</si>
  <si>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</si>
  <si>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</si>
  <si>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</si>
  <si>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</si>
  <si>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</si>
  <si>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</si>
  <si>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</si>
  <si>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</si>
  <si>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</si>
  <si>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</si>
  <si>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</si>
  <si>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</si>
  <si>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</si>
  <si>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</si>
  <si>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</si>
  <si>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</si>
  <si>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</si>
  <si>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</si>
  <si>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</si>
  <si>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</si>
  <si>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</si>
  <si>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</si>
  <si>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</si>
  <si>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</si>
  <si>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</si>
  <si>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</si>
  <si>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</si>
  <si>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</si>
  <si>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</si>
  <si>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</si>
  <si>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</si>
  <si>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</si>
  <si>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</si>
  <si>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</si>
  <si>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</si>
  <si>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</si>
  <si>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</si>
  <si>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</si>
  <si>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</si>
  <si>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</si>
  <si>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</si>
  <si>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</si>
  <si>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</si>
  <si>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</si>
  <si>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</si>
  <si>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</si>
  <si>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</si>
  <si>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</si>
  <si>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</si>
  <si>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</si>
  <si>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</si>
  <si>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</si>
  <si>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</si>
  <si>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</si>
  <si>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</si>
  <si>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</si>
  <si>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</si>
  <si>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</si>
  <si>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</si>
  <si>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</si>
  <si>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</si>
  <si>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</si>
  <si>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</si>
  <si>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</si>
  <si>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</si>
  <si>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</si>
  <si>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</si>
  <si>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</si>
  <si>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</si>
  <si>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</si>
  <si>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</si>
  <si>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</si>
  <si>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</si>
  <si>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</si>
  <si>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</si>
  <si>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</si>
  <si>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</si>
  <si>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</si>
  <si>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</si>
  <si>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</si>
  <si>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</si>
  <si>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</si>
  <si>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</si>
  <si>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</si>
  <si>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</si>
  <si>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</si>
  <si>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</si>
  <si>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</si>
  <si>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</si>
  <si>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</si>
  <si>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</si>
  <si>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</si>
  <si>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</si>
  <si>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</si>
  <si>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</si>
  <si>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</si>
  <si>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</si>
  <si>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</si>
  <si>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</si>
  <si>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</si>
  <si>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</si>
  <si>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</si>
  <si>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</si>
  <si>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</si>
  <si>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</si>
  <si>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</si>
  <si>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</si>
  <si>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</si>
  <si>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</si>
  <si>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</si>
  <si>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</si>
  <si>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</si>
  <si>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</si>
  <si>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</si>
  <si>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</si>
  <si>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</si>
  <si>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</si>
  <si>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</si>
  <si>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</si>
  <si>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</si>
  <si>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</si>
  <si>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</si>
  <si>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</si>
  <si>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</si>
  <si>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</si>
  <si>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</si>
  <si>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</si>
  <si>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</si>
  <si>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</si>
  <si>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</si>
  <si>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</si>
  <si>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</si>
  <si>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</si>
  <si>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</si>
  <si>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</si>
  <si>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</si>
  <si>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</si>
  <si>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</si>
  <si>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</si>
  <si>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</si>
  <si>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</si>
  <si>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</si>
  <si>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</si>
  <si>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</si>
  <si>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</si>
  <si>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</si>
  <si>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</si>
  <si>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</si>
  <si>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</si>
  <si>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</si>
  <si>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</si>
  <si>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</si>
  <si>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</si>
  <si>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</si>
  <si>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</si>
  <si>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</si>
  <si>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</si>
  <si>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</si>
  <si>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</si>
  <si>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</si>
  <si>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</si>
  <si>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</si>
  <si>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</si>
  <si>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</si>
  <si>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</si>
  <si>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</si>
  <si>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</si>
  <si>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</si>
  <si>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</si>
  <si>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</si>
  <si>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</si>
  <si>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</si>
  <si>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</si>
  <si>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</si>
  <si>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</si>
  <si>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</si>
  <si>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</si>
  <si>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</si>
  <si>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</si>
  <si>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</si>
  <si>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</si>
  <si>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</si>
  <si>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</si>
  <si>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</si>
  <si>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</si>
  <si>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</si>
  <si>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</si>
  <si>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</si>
  <si>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</si>
  <si>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</si>
  <si>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</si>
  <si>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</si>
  <si>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</si>
  <si>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</si>
  <si>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</si>
  <si>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</si>
  <si>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</si>
  <si>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</si>
  <si>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</si>
  <si>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</si>
  <si>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</si>
  <si>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</si>
  <si>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</si>
  <si>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</si>
  <si>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</si>
  <si>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</si>
  <si>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</si>
  <si>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</si>
  <si>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</si>
  <si>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</si>
  <si>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</si>
  <si>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</si>
  <si>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</si>
  <si>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</si>
  <si>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</si>
  <si>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</si>
  <si>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</si>
  <si>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</si>
  <si>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</si>
  <si>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</si>
  <si>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</si>
  <si>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</si>
  <si>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</si>
  <si>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</si>
  <si>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</si>
  <si>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</si>
  <si>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</si>
  <si>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</si>
  <si>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</si>
  <si>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</si>
  <si>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</si>
  <si>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</si>
  <si>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</si>
  <si>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</si>
  <si>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</si>
  <si>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</si>
  <si>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</si>
  <si>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</si>
  <si>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</si>
  <si>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</si>
  <si>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</si>
  <si>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</si>
  <si>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</si>
  <si>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</si>
  <si>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</si>
  <si>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</si>
  <si>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</si>
  <si>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</si>
  <si>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</si>
  <si>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</si>
  <si>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</si>
  <si>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</si>
  <si>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</si>
  <si>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</si>
  <si>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</si>
  <si>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</si>
  <si>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</si>
  <si>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</si>
  <si>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</si>
  <si>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</si>
  <si>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</si>
  <si>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</si>
  <si>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</si>
  <si>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</si>
  <si>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</si>
  <si>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</si>
  <si>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</si>
  <si>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</si>
  <si>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</si>
  <si>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</si>
  <si>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</si>
  <si>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</si>
  <si>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</si>
  <si>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</si>
  <si>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</si>
  <si>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</si>
  <si>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</si>
  <si>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</si>
  <si>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</si>
  <si>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</si>
  <si>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</si>
  <si>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</si>
  <si>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</si>
  <si>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</si>
  <si>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</si>
  <si>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</si>
  <si>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</si>
  <si>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</si>
  <si>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</si>
  <si>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</si>
  <si>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</si>
  <si>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</si>
  <si>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</si>
  <si>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</si>
  <si>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</si>
  <si>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</si>
  <si>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</si>
  <si>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</si>
  <si>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</si>
  <si>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</si>
  <si>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</si>
  <si>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</si>
  <si>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</si>
  <si>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</si>
  <si>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</si>
  <si>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</si>
  <si>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</si>
  <si>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</si>
  <si>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</si>
  <si>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</si>
  <si>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</si>
  <si>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</si>
  <si>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</si>
  <si>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</si>
  <si>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</si>
  <si>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</si>
  <si>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</si>
  <si>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</si>
  <si>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</si>
  <si>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</si>
  <si>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</si>
  <si>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</si>
  <si>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</si>
  <si>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</si>
  <si>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</si>
  <si>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</si>
  <si>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</si>
  <si>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</si>
  <si>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</si>
  <si>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</si>
  <si>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</si>
  <si>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</si>
  <si>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</si>
  <si>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</si>
  <si>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</si>
  <si>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</si>
  <si>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</si>
  <si>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</si>
  <si>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</si>
  <si>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</si>
  <si>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</si>
  <si>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</si>
  <si>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</si>
  <si>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</si>
  <si>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</si>
  <si>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</si>
  <si>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</si>
  <si>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</si>
  <si>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</si>
  <si>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</si>
  <si>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</si>
  <si>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</si>
  <si>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</si>
  <si>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</si>
  <si>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</si>
  <si>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</si>
  <si>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</si>
  <si>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</si>
  <si>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</si>
  <si>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</si>
  <si>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</si>
  <si>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</si>
  <si>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</si>
  <si>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</si>
  <si>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</si>
  <si>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</si>
  <si>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</si>
  <si>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</si>
  <si>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</si>
  <si>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</si>
  <si>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</si>
  <si>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</si>
  <si>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</si>
  <si>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</si>
  <si>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</si>
  <si>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</si>
  <si>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</si>
  <si>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</si>
  <si>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</si>
  <si>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</si>
  <si>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</si>
  <si>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</si>
  <si>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</si>
  <si>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</si>
  <si>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</si>
  <si>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</si>
  <si>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</si>
  <si>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</si>
  <si>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</si>
  <si>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</si>
  <si>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</si>
  <si>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</si>
  <si>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</si>
  <si>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</si>
  <si>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</si>
  <si>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</si>
  <si>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</si>
  <si>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</si>
  <si>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</si>
  <si>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</si>
  <si>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</si>
  <si>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</si>
  <si>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</si>
  <si>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</si>
  <si>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</si>
  <si>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</si>
  <si>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</si>
  <si>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</si>
  <si>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</si>
  <si>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</si>
  <si>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</si>
  <si>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</si>
  <si>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</si>
  <si>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</si>
  <si>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</si>
  <si>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</si>
  <si>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</si>
  <si>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</si>
  <si>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</si>
  <si>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</si>
  <si>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</si>
  <si>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</si>
  <si>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</si>
  <si>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</si>
  <si>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</si>
  <si>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</si>
  <si>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</si>
  <si>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</si>
  <si>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</si>
  <si>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</si>
  <si>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</si>
  <si>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</si>
  <si>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</si>
  <si>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</si>
  <si>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</si>
  <si>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</si>
  <si>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</si>
  <si>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</si>
  <si>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</si>
  <si>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</si>
  <si>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</si>
  <si>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</si>
  <si>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</si>
  <si>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</si>
  <si>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</si>
  <si>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</si>
  <si>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</si>
  <si>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</si>
  <si>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</si>
  <si>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</si>
  <si>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</si>
  <si>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</si>
  <si>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</si>
  <si>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</si>
  <si>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</si>
  <si>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</si>
  <si>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</si>
  <si>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</si>
  <si>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</si>
  <si>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</si>
  <si>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</si>
  <si>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</si>
  <si>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</si>
  <si>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</si>
  <si>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</si>
  <si>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</si>
  <si>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</si>
  <si>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</si>
  <si>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</si>
  <si>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</si>
  <si>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</si>
  <si>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</si>
  <si>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</si>
  <si>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</si>
  <si>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</si>
  <si>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</si>
  <si>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</si>
  <si>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</si>
  <si>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</si>
  <si>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</si>
  <si>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</si>
  <si>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</si>
  <si>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</si>
  <si>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</si>
  <si>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</si>
  <si>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</si>
  <si>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</si>
  <si>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</si>
  <si>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</si>
  <si>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</si>
  <si>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</si>
  <si>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</si>
  <si>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</si>
  <si>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</si>
  <si>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</si>
  <si>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</si>
  <si>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</si>
  <si>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</si>
  <si>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</si>
  <si>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</si>
  <si>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</si>
  <si>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</si>
  <si>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</si>
  <si>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</si>
  <si>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</si>
  <si>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</si>
  <si>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</si>
  <si>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</si>
  <si>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</si>
  <si>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</si>
  <si>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</si>
  <si>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</si>
  <si>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</si>
  <si>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</si>
  <si>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</si>
  <si>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</si>
  <si>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</si>
  <si>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</si>
  <si>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</si>
  <si>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</si>
  <si>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</si>
  <si>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</si>
  <si>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</si>
  <si>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</si>
  <si>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</si>
  <si>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</si>
  <si>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</si>
  <si>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</si>
  <si>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</si>
  <si>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</si>
  <si>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</si>
  <si>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</si>
  <si>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</si>
  <si>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</si>
  <si>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</si>
  <si>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</si>
  <si>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</si>
  <si>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</si>
  <si>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</si>
  <si>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</si>
  <si>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</si>
  <si>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</si>
  <si>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</si>
  <si>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</si>
  <si>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</si>
  <si>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</si>
  <si>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</si>
  <si>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</si>
  <si>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</si>
  <si>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</si>
  <si>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</si>
  <si>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</si>
  <si>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</si>
  <si>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</si>
  <si>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</si>
  <si>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</si>
  <si>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</si>
  <si>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</si>
  <si>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</si>
  <si>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</si>
  <si>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</si>
  <si>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</si>
  <si>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</si>
  <si>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</si>
  <si>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</si>
  <si>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</si>
  <si>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</si>
  <si>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</si>
  <si>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</si>
  <si>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</si>
  <si>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</si>
  <si>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</si>
  <si>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</si>
  <si>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</si>
  <si>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</si>
  <si>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</si>
  <si>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</si>
  <si>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</si>
  <si>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</si>
  <si>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</si>
  <si>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</si>
  <si>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</si>
  <si>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</si>
  <si>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</si>
  <si>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</si>
  <si>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</si>
  <si>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</si>
  <si>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</si>
  <si>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</si>
  <si>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</si>
  <si>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</si>
  <si>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</si>
  <si>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</si>
  <si>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</si>
  <si>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</si>
  <si>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</si>
  <si>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</si>
  <si>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</si>
  <si>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</si>
  <si>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</si>
  <si>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</si>
  <si>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</si>
  <si>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</si>
  <si>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</si>
  <si>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</si>
  <si>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</si>
  <si>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</si>
  <si>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</si>
  <si>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</si>
  <si>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</si>
  <si>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</si>
  <si>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</si>
  <si>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</si>
  <si>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</si>
  <si>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</si>
  <si>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</si>
  <si>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</si>
  <si>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</si>
  <si>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</si>
  <si>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</si>
  <si>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</si>
  <si>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</si>
  <si>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</si>
  <si>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</si>
  <si>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</si>
  <si>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</si>
  <si>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</si>
  <si>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</si>
  <si>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</si>
  <si>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</si>
  <si>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</si>
  <si>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</si>
  <si>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</si>
  <si>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</si>
  <si>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</si>
  <si>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</si>
  <si>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</si>
  <si>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</si>
  <si>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</si>
  <si>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</si>
  <si>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</si>
  <si>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</si>
  <si>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</si>
  <si>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</si>
  <si>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</si>
  <si>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</si>
  <si>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</si>
  <si>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</si>
  <si>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</si>
  <si>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</si>
  <si>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</si>
  <si>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</si>
  <si>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</si>
  <si>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</si>
  <si>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</si>
  <si>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</si>
  <si>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</si>
  <si>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</si>
  <si>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</si>
  <si>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</si>
  <si>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</si>
  <si>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</si>
  <si>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</si>
  <si>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</si>
  <si>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</si>
  <si>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</si>
  <si>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</si>
  <si>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</si>
  <si>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</si>
  <si>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</si>
  <si>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</si>
  <si>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</si>
  <si>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</si>
  <si>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</si>
  <si>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</si>
  <si>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</si>
  <si>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</si>
  <si>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</si>
  <si>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</si>
  <si>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</si>
  <si>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</si>
  <si>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</si>
  <si>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</si>
  <si>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</si>
  <si>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</si>
  <si>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</si>
  <si>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</si>
  <si>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</si>
  <si>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</si>
  <si>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</si>
  <si>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</si>
  <si>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</si>
  <si>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</si>
  <si>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</si>
  <si>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</si>
  <si>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</si>
  <si>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</si>
  <si>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</si>
  <si>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</si>
  <si>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</si>
  <si>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</si>
  <si>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</si>
  <si>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</si>
  <si>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</si>
  <si>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</si>
  <si>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</si>
  <si>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</si>
  <si>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</si>
  <si>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</si>
  <si>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</si>
  <si>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</si>
  <si>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</si>
  <si>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</si>
  <si>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</si>
  <si>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</si>
  <si>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</si>
  <si>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</si>
  <si>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</si>
  <si>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</si>
  <si>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</si>
  <si>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</si>
  <si>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</si>
  <si>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</si>
  <si>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</si>
  <si>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</si>
  <si>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</si>
  <si>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</si>
  <si>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</si>
  <si>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</si>
  <si>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</si>
  <si>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</si>
  <si>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</si>
  <si>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</si>
  <si>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</si>
  <si>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</si>
  <si>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</si>
  <si>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</si>
  <si>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</si>
  <si>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</si>
  <si>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</si>
  <si>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</si>
  <si>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</si>
  <si>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</si>
  <si>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</si>
  <si>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</si>
  <si>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</si>
  <si>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</si>
  <si>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</si>
  <si>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</si>
  <si>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</si>
  <si>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</si>
  <si>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</si>
  <si>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</si>
  <si>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</si>
  <si>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</si>
  <si>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</si>
  <si>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</si>
  <si>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</si>
  <si>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</si>
  <si>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</si>
  <si>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</si>
  <si>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</si>
  <si>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</si>
  <si>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</si>
  <si>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</si>
  <si>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</si>
  <si>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</si>
  <si>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</si>
  <si>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</si>
  <si>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</si>
  <si>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</si>
  <si>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</si>
  <si>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</si>
  <si>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</si>
  <si>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</si>
  <si>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</si>
  <si>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</si>
  <si>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</si>
  <si>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</si>
  <si>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</si>
  <si>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</si>
  <si>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</si>
  <si>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</si>
  <si>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</si>
  <si>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</si>
  <si>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</si>
  <si>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</si>
  <si>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</si>
  <si>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</si>
  <si>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</si>
  <si>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</si>
  <si>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</si>
  <si>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</si>
  <si>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</si>
  <si>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</si>
  <si>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</si>
  <si>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</si>
  <si>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</si>
  <si>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</si>
  <si>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</si>
  <si>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</si>
  <si>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</si>
  <si>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</si>
  <si>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</si>
  <si>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</si>
  <si>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</si>
  <si>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</si>
  <si>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</si>
  <si>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</si>
  <si>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</si>
  <si>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</si>
  <si>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</si>
  <si>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</si>
  <si>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</si>
  <si>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</si>
  <si>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</si>
  <si>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</si>
  <si>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</si>
  <si>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</si>
  <si>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</si>
  <si>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</si>
  <si>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</si>
  <si>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</si>
  <si>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</si>
  <si>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</si>
  <si>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</si>
  <si>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</si>
  <si>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</si>
  <si>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</si>
  <si>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</si>
  <si>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</si>
  <si>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</si>
  <si>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</si>
  <si>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</si>
  <si>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</si>
  <si>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</si>
  <si>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</si>
  <si>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</si>
  <si>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</si>
  <si>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</si>
  <si>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</si>
  <si>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</si>
  <si>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</si>
  <si>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</si>
  <si>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</si>
  <si>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</si>
  <si>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</si>
  <si>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</si>
  <si>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</si>
  <si>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</si>
  <si>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</si>
  <si>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</si>
  <si>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</si>
  <si>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</si>
  <si>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</si>
  <si>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</si>
  <si>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</si>
  <si>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</si>
  <si>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</si>
  <si>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</si>
  <si>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</si>
  <si>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</si>
  <si>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</si>
  <si>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</si>
  <si>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</si>
  <si>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</si>
  <si>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</si>
  <si>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</si>
  <si>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</si>
  <si>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</si>
  <si>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</si>
  <si>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</si>
  <si>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</si>
  <si>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</si>
  <si>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</si>
  <si>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</si>
  <si>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</si>
  <si>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</si>
  <si>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</si>
  <si>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</si>
  <si>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</si>
  <si>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</si>
  <si>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</si>
  <si>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</si>
  <si>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</si>
  <si>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</si>
  <si>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</si>
  <si>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</si>
  <si>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</si>
  <si>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</si>
  <si>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</si>
  <si>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</si>
  <si>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</si>
  <si>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</si>
  <si>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</si>
  <si>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</si>
  <si>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</si>
  <si>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</si>
  <si>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</si>
  <si>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</si>
  <si>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</si>
  <si>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</si>
  <si>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</si>
  <si>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</si>
  <si>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</si>
  <si>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</si>
  <si>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</si>
  <si>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</si>
  <si>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</si>
  <si>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</si>
  <si>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</si>
  <si>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</si>
  <si>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</si>
  <si>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</si>
  <si>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</si>
  <si>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</si>
  <si>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</si>
  <si>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</si>
  <si>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</si>
  <si>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</si>
  <si>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</si>
  <si>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</si>
  <si>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</si>
  <si>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</si>
  <si>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</si>
  <si>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</si>
  <si>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</si>
  <si>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</si>
  <si>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</si>
  <si>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</si>
  <si>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</si>
  <si>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</si>
  <si>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</si>
  <si>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</si>
  <si>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</si>
  <si>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</si>
  <si>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</si>
  <si>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</si>
  <si>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</si>
  <si>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</si>
  <si>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</si>
  <si>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</si>
  <si>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</si>
  <si>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</si>
  <si>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</si>
  <si>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</si>
  <si>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</si>
  <si>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</si>
  <si>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</si>
  <si>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</si>
  <si>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</si>
  <si>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</si>
  <si>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</si>
  <si>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</si>
  <si>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</si>
  <si>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</si>
  <si>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</si>
  <si>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</si>
  <si>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</si>
  <si>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</si>
  <si>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</si>
  <si>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</si>
  <si>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</si>
  <si>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</si>
  <si>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</si>
  <si>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</si>
  <si>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</si>
  <si>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</si>
  <si>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</si>
  <si>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</si>
  <si>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</si>
  <si>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</si>
  <si>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</si>
  <si>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</si>
  <si>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</si>
  <si>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</si>
  <si>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</si>
  <si>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</si>
  <si>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</si>
  <si>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</si>
  <si>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</si>
  <si>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</si>
  <si>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</si>
  <si>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</si>
  <si>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</si>
  <si>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</si>
  <si>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</si>
  <si>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</si>
  <si>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</si>
  <si>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</si>
  <si>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</si>
  <si>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</si>
  <si>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</si>
  <si>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</si>
  <si>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</si>
  <si>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</si>
  <si>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</si>
  <si>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</si>
  <si>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</si>
  <si>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</si>
  <si>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</si>
  <si>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</si>
  <si>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</si>
  <si>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</si>
  <si>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</si>
  <si>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</si>
  <si>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</si>
  <si>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</si>
  <si>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</si>
  <si>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</si>
  <si>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</si>
  <si>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</si>
  <si>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</si>
  <si>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</si>
  <si>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</si>
  <si>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</si>
  <si>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</si>
  <si>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</si>
  <si>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</si>
  <si>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</si>
  <si>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</si>
  <si>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</si>
  <si>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</si>
  <si>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</si>
  <si>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</si>
  <si>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</si>
  <si>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</si>
  <si>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</si>
  <si>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</si>
  <si>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</si>
  <si>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</si>
  <si>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</si>
  <si>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</si>
  <si>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</si>
  <si>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</si>
  <si>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</si>
  <si>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</si>
  <si>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</si>
  <si>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</si>
  <si>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</si>
  <si>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</si>
  <si>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</si>
  <si>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</si>
  <si>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</si>
  <si>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</si>
  <si>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</si>
  <si>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</si>
  <si>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</si>
  <si>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</si>
  <si>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</si>
  <si>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</si>
  <si>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</si>
  <si>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</si>
  <si>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</si>
  <si>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</si>
  <si>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</si>
  <si>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</si>
  <si>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</si>
  <si>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</si>
  <si>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</si>
  <si>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</si>
  <si>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</si>
  <si>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</si>
  <si>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</si>
  <si>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</si>
  <si>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</si>
  <si>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</si>
  <si>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</si>
  <si>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</si>
  <si>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</si>
  <si>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</si>
  <si>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</si>
  <si>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</si>
  <si>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</si>
  <si>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</si>
  <si>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</si>
  <si>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</si>
  <si>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</si>
  <si>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</si>
  <si>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</si>
  <si>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</si>
  <si>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</si>
  <si>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</si>
  <si>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</si>
  <si>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</si>
  <si>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</si>
  <si>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</si>
  <si>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</si>
  <si>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</si>
  <si>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</si>
  <si>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</si>
  <si>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</si>
  <si>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</si>
  <si>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</si>
  <si>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</si>
  <si>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</si>
  <si>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</si>
  <si>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</si>
  <si>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</si>
  <si>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</si>
  <si>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</si>
  <si>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</si>
  <si>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</si>
  <si>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</si>
  <si>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</si>
  <si>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</si>
  <si>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</si>
  <si>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</si>
  <si>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</si>
  <si>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</si>
  <si>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</si>
  <si>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</si>
  <si>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</si>
  <si>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</si>
  <si>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</si>
  <si>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</si>
  <si>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</si>
  <si>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</si>
  <si>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</si>
  <si>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</si>
  <si>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</si>
  <si>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</si>
  <si>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</si>
  <si>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</si>
  <si>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</si>
  <si>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</si>
  <si>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</si>
  <si>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</si>
  <si>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</si>
  <si>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</si>
  <si>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</si>
  <si>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</si>
  <si>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</si>
  <si>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</si>
  <si>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</si>
  <si>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</si>
  <si>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</si>
  <si>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</si>
  <si>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</si>
  <si>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</si>
  <si>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</si>
  <si>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</si>
  <si>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</si>
  <si>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</si>
  <si>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</si>
  <si>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</si>
  <si>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</si>
  <si>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</si>
  <si>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</si>
  <si>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</si>
  <si>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</si>
  <si>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</si>
  <si>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</si>
  <si>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</si>
  <si>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</si>
  <si>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</si>
  <si>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</si>
  <si>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</si>
  <si>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</si>
  <si>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</si>
  <si>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</si>
  <si>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</si>
  <si>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</si>
  <si>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</si>
  <si>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</si>
  <si>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</si>
  <si>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</si>
  <si>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</si>
  <si>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</si>
  <si>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</si>
  <si>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</si>
  <si>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</si>
  <si>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</si>
  <si>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</si>
  <si>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</si>
  <si>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</si>
  <si>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</si>
  <si>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</si>
  <si>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</si>
  <si>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</si>
  <si>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</si>
  <si>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</si>
  <si>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</si>
  <si>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</si>
  <si>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</si>
  <si>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</si>
  <si>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</si>
  <si>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</si>
  <si>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</si>
  <si>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</si>
  <si>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</si>
  <si>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</si>
  <si>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</si>
  <si>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</si>
  <si>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</si>
  <si>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</si>
  <si>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</si>
  <si>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</si>
  <si>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</si>
  <si>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</si>
  <si>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</si>
  <si>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</si>
  <si>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</si>
  <si>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</si>
  <si>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</si>
  <si>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</si>
  <si>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</si>
  <si>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</si>
  <si>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</si>
  <si>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</si>
  <si>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</si>
  <si>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</si>
  <si>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</si>
  <si>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</si>
  <si>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</si>
  <si>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</si>
  <si>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</si>
  <si>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</si>
  <si>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</si>
  <si>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</si>
  <si>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</si>
  <si>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</si>
  <si>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</si>
  <si>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</si>
  <si>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</si>
  <si>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</si>
  <si>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</si>
  <si>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</si>
  <si>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</si>
  <si>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</si>
  <si>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</si>
  <si>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</si>
  <si>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</si>
  <si>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</si>
  <si>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</si>
  <si>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</si>
  <si>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</si>
  <si>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</si>
  <si>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</si>
  <si>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</si>
  <si>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</si>
  <si>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</si>
  <si>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</si>
  <si>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</si>
  <si>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</si>
  <si>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</si>
  <si>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</si>
  <si>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</si>
  <si>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</si>
  <si>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</si>
  <si>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</si>
  <si>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</si>
  <si>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</si>
  <si>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</si>
  <si>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</si>
  <si>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</si>
  <si>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</si>
  <si>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</si>
  <si>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</si>
  <si>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</si>
  <si>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</si>
  <si>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</si>
  <si>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</si>
  <si>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</si>
  <si>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</si>
  <si>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</si>
  <si>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</si>
  <si>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</si>
  <si>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</si>
  <si>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</si>
  <si>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</si>
  <si>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</si>
  <si>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</si>
  <si>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</si>
  <si>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</si>
  <si>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</si>
  <si>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</si>
  <si>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</si>
  <si>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</si>
  <si>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</si>
  <si>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</si>
  <si>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</si>
  <si>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</si>
  <si>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</si>
  <si>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</si>
  <si>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</si>
  <si>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</si>
  <si>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</si>
  <si>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</si>
  <si>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</si>
  <si>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</si>
  <si>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</si>
  <si>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</si>
  <si>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</si>
  <si>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</si>
  <si>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</si>
  <si>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</si>
  <si>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</si>
  <si>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</si>
  <si>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</si>
  <si>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</si>
  <si>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</si>
  <si>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</si>
  <si>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</si>
  <si>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</si>
  <si>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</si>
  <si>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</si>
  <si>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</si>
  <si>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</si>
  <si>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</si>
  <si>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</si>
  <si>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</si>
  <si>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</si>
  <si>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</si>
  <si>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</si>
  <si>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</si>
  <si>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</si>
  <si>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</si>
  <si>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</si>
  <si>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</si>
  <si>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</si>
  <si>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</si>
  <si>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</si>
  <si>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</si>
  <si>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</si>
  <si>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</si>
  <si>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</si>
  <si>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</si>
  <si>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</si>
  <si>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</si>
  <si>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</si>
  <si>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</si>
  <si>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</si>
  <si>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</si>
  <si>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</si>
  <si>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</si>
  <si>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</si>
  <si>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</si>
  <si>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</si>
  <si>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</si>
  <si>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</si>
  <si>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</si>
  <si>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</si>
  <si>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</si>
  <si>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</si>
  <si>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</si>
  <si>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</si>
  <si>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</si>
  <si>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</si>
  <si>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</si>
  <si>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</si>
  <si>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</si>
  <si>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</si>
  <si>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</si>
  <si>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</si>
  <si>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</si>
  <si>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</si>
  <si>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</si>
  <si>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</si>
  <si>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</si>
  <si>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</si>
  <si>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</si>
  <si>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</si>
  <si>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</si>
  <si>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</si>
  <si>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</si>
  <si>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</si>
  <si>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</si>
  <si>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</si>
  <si>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</si>
  <si>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</si>
  <si>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</si>
  <si>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</si>
  <si>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</si>
  <si>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</si>
  <si>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</si>
  <si>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</si>
  <si>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</si>
  <si>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</si>
  <si>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</si>
  <si>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</si>
  <si>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</si>
  <si>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</si>
  <si>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</si>
  <si>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</si>
  <si>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</si>
  <si>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</si>
  <si>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</si>
  <si>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</si>
  <si>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</si>
  <si>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</si>
  <si>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</si>
  <si>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</si>
  <si>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</si>
  <si>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</si>
  <si>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</si>
  <si>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</si>
  <si>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</si>
  <si>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</si>
  <si>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</si>
  <si>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</si>
  <si>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</si>
  <si>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</si>
  <si>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</si>
  <si>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</si>
  <si>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</si>
  <si>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</si>
  <si>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</si>
  <si>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</si>
  <si>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</si>
  <si>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</si>
  <si>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</si>
  <si>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</si>
  <si>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</si>
  <si>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</si>
  <si>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</si>
  <si>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</si>
  <si>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</si>
  <si>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</si>
  <si>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</si>
  <si>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</si>
  <si>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</si>
  <si>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</si>
  <si>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</si>
  <si>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</si>
  <si>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</si>
  <si>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</si>
  <si>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</si>
  <si>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</si>
  <si>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</si>
  <si>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</si>
  <si>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</si>
  <si>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</si>
  <si>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</si>
  <si>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</si>
  <si>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</si>
  <si>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</si>
  <si>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</si>
  <si>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</si>
  <si>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</si>
  <si>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</si>
  <si>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</si>
  <si>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</si>
  <si>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</si>
  <si>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</si>
  <si>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</si>
  <si>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</si>
  <si>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</si>
  <si>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</si>
  <si>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</si>
  <si>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</si>
  <si>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</si>
  <si>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</si>
  <si>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</si>
  <si>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</si>
  <si>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</si>
  <si>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</si>
  <si>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</si>
  <si>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</si>
  <si>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</si>
  <si>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</si>
  <si>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</si>
  <si>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</si>
  <si>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</si>
  <si>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</si>
  <si>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</si>
  <si>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</si>
  <si>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</si>
  <si>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</si>
  <si>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</si>
  <si>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</si>
  <si>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</si>
  <si>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</si>
  <si>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</si>
  <si>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</si>
  <si>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</si>
  <si>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</si>
  <si>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</si>
  <si>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</si>
  <si>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</si>
  <si>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</si>
  <si>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</si>
  <si>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</si>
  <si>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</si>
  <si>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</si>
  <si>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</si>
  <si>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</si>
  <si>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</si>
  <si>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</si>
  <si>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</si>
  <si>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</si>
  <si>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</si>
  <si>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</si>
  <si>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</si>
  <si>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</si>
  <si>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</si>
  <si>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</si>
  <si>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</si>
  <si>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</si>
  <si>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</si>
  <si>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</si>
  <si>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</si>
  <si>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</si>
  <si>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</si>
  <si>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</si>
  <si>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</si>
  <si>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</si>
  <si>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</si>
  <si>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</si>
  <si>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</si>
  <si>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</si>
  <si>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</si>
  <si>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</si>
  <si>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</si>
  <si>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</si>
  <si>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</si>
  <si>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</si>
  <si>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</si>
  <si>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</si>
  <si>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</si>
  <si>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</si>
  <si>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</si>
  <si>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</si>
  <si>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</si>
  <si>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</si>
  <si>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</si>
  <si>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</si>
  <si>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</si>
  <si>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</si>
  <si>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</si>
  <si>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</si>
  <si>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</si>
  <si>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</si>
  <si>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</si>
  <si>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</si>
  <si>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</si>
  <si>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</si>
  <si>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</si>
  <si>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</si>
  <si>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</si>
  <si>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</si>
  <si>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</si>
  <si>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</si>
  <si>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</si>
  <si>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</si>
  <si>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</si>
  <si>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</si>
  <si>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</si>
  <si>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</si>
  <si>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</si>
  <si>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</si>
  <si>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</si>
  <si>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</si>
  <si>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</si>
  <si>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</si>
  <si>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</si>
  <si>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</si>
  <si>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</si>
  <si>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</si>
  <si>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</si>
  <si>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</si>
  <si>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</si>
  <si>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</si>
  <si>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</si>
  <si>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</si>
  <si>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</si>
  <si>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</si>
  <si>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</si>
  <si>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</si>
  <si>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</si>
  <si>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</si>
  <si>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</si>
  <si>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</si>
  <si>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</si>
  <si>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</si>
  <si>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</si>
  <si>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</si>
  <si>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</si>
  <si>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</si>
  <si>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</si>
  <si>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</si>
  <si>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</si>
  <si>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</si>
  <si>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</si>
  <si>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</si>
  <si>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</si>
  <si>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</si>
  <si>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</si>
  <si>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</si>
  <si>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</si>
  <si>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</si>
  <si>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</si>
  <si>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</si>
  <si>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</si>
  <si>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</si>
  <si>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</si>
  <si>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</si>
  <si>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</si>
  <si>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</si>
  <si>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</si>
  <si>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</si>
  <si>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</si>
  <si>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</si>
  <si>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</si>
  <si>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</si>
  <si>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</si>
  <si>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</si>
  <si>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</si>
  <si>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</si>
  <si>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</si>
  <si>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</si>
  <si>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</si>
  <si>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</si>
  <si>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</si>
  <si>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</si>
  <si>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</si>
  <si>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</si>
  <si>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</si>
  <si>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</si>
  <si>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</si>
  <si>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</si>
  <si>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</si>
  <si>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</si>
  <si>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</si>
  <si>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</si>
  <si>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</si>
  <si>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</si>
  <si>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</si>
  <si>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</si>
  <si>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</si>
  <si>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</si>
  <si>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</si>
  <si>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</si>
  <si>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</si>
  <si>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</si>
  <si>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</si>
  <si>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</si>
  <si>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</si>
  <si>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</si>
  <si>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</si>
  <si>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</si>
  <si>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</si>
  <si>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</si>
  <si>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</si>
  <si>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</si>
  <si>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</si>
  <si>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</si>
  <si>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</si>
  <si>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</si>
  <si>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</si>
  <si>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</si>
  <si>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</si>
  <si>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</si>
  <si>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</si>
  <si>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</si>
  <si>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</si>
  <si>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</si>
  <si>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</si>
  <si>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</si>
  <si>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</si>
  <si>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</si>
  <si>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</si>
  <si>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</si>
  <si>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</si>
  <si>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</si>
  <si>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</si>
  <si>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</si>
  <si>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</si>
  <si>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</si>
  <si>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</si>
  <si>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</si>
  <si>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</si>
  <si>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</si>
  <si>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</si>
  <si>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</si>
  <si>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</si>
  <si>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</si>
  <si>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</si>
  <si>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</si>
  <si>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</si>
  <si>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</si>
  <si>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</si>
  <si>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</si>
  <si>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</si>
  <si>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</si>
  <si>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</si>
  <si>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</si>
  <si>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</si>
  <si>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</si>
  <si>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</si>
  <si>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</si>
  <si>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</si>
  <si>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</si>
  <si>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</si>
  <si>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</si>
  <si>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</si>
  <si>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</si>
  <si>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</si>
  <si>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</si>
  <si>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</si>
  <si>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</si>
  <si>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</si>
  <si>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</si>
  <si>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</si>
  <si>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</si>
  <si>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</si>
  <si>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</si>
  <si>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</si>
  <si>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</si>
  <si>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</si>
  <si>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</si>
  <si>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</si>
  <si>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</si>
  <si>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</si>
  <si>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</si>
  <si>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</si>
  <si>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</si>
  <si>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</si>
  <si>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</si>
  <si>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</si>
  <si>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</si>
  <si>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</si>
  <si>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</si>
  <si>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</si>
  <si>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</si>
  <si>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</si>
  <si>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</si>
  <si>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</si>
  <si>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</si>
  <si>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</si>
  <si>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</si>
  <si>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</si>
  <si>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</si>
  <si>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</si>
  <si>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</si>
  <si>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</si>
  <si>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</si>
  <si>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</si>
  <si>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</si>
  <si>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</si>
  <si>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</si>
  <si>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</si>
  <si>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</si>
  <si>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</si>
  <si>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</si>
  <si>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</si>
  <si>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</si>
  <si>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</si>
  <si>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</si>
  <si>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</si>
  <si>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</si>
  <si>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</si>
  <si>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</si>
  <si>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</si>
  <si>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</si>
  <si>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</si>
  <si>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</si>
  <si>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</si>
  <si>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</si>
  <si>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</si>
  <si>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</si>
  <si>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</si>
  <si>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</si>
  <si>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</si>
  <si>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</si>
  <si>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</si>
  <si>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</si>
  <si>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</si>
  <si>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</si>
  <si>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</si>
  <si>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</si>
  <si>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</si>
  <si>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</si>
  <si>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</si>
  <si>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</si>
  <si>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</si>
  <si>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</si>
  <si>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</si>
  <si>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</si>
  <si>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</si>
  <si>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</si>
  <si>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</si>
  <si>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</si>
  <si>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</si>
  <si>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</si>
  <si>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</si>
  <si>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</si>
  <si>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</si>
  <si>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</si>
  <si>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</si>
  <si>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</si>
  <si>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</si>
  <si>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</si>
  <si>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</si>
  <si>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</si>
  <si>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</si>
  <si>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</si>
  <si>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</si>
  <si>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</si>
  <si>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</si>
  <si>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</si>
  <si>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</si>
  <si>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</si>
  <si>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</si>
  <si>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</si>
  <si>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</si>
  <si>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</si>
  <si>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</si>
  <si>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</si>
  <si>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</si>
  <si>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</si>
  <si>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</si>
  <si>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</si>
  <si>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</si>
  <si>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</si>
  <si>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</si>
  <si>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</si>
  <si>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</si>
  <si>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</si>
  <si>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</si>
  <si>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</si>
  <si>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</si>
  <si>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</si>
  <si>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</si>
  <si>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</si>
  <si>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</si>
  <si>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</si>
  <si>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</si>
  <si>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</si>
  <si>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</si>
  <si>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</si>
  <si>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</si>
  <si>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</si>
  <si>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</si>
  <si>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</si>
  <si>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</si>
  <si>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</si>
  <si>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</si>
  <si>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</si>
  <si>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</si>
  <si>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</si>
  <si>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</si>
  <si>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</si>
  <si>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</si>
  <si>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</si>
  <si>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</si>
  <si>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</si>
  <si>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</si>
  <si>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</si>
  <si>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</si>
  <si>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</si>
  <si>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</si>
  <si>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</si>
  <si>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</si>
  <si>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</si>
  <si>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</si>
  <si>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</si>
  <si>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</si>
  <si>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</si>
  <si>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</si>
  <si>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</si>
  <si>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</si>
  <si>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</si>
  <si>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</si>
  <si>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</si>
  <si>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</si>
  <si>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</si>
  <si>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</si>
  <si>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</si>
  <si>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</si>
  <si>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</si>
  <si>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</si>
  <si>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</si>
  <si>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</si>
  <si>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</si>
  <si>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</si>
  <si>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</si>
  <si>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</si>
  <si>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</si>
  <si>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</si>
  <si>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</si>
  <si>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</si>
  <si>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</si>
  <si>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</si>
  <si>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</si>
  <si>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</si>
  <si>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</si>
  <si>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</si>
  <si>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</si>
  <si>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</si>
  <si>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</si>
  <si>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</si>
  <si>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</si>
  <si>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</si>
  <si>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</si>
  <si>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</si>
  <si>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</si>
  <si>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</si>
  <si>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</si>
  <si>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</si>
  <si>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</si>
  <si>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</si>
  <si>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</si>
  <si>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</si>
  <si>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</si>
  <si>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</si>
  <si>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</si>
  <si>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</si>
  <si>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</si>
  <si>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</si>
  <si>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</si>
  <si>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</si>
  <si>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</si>
  <si>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</si>
  <si>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</si>
  <si>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</si>
  <si>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</si>
  <si>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</si>
  <si>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</si>
  <si>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</si>
  <si>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</si>
  <si>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</si>
  <si>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</si>
  <si>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</si>
  <si>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</si>
  <si>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</si>
  <si>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</si>
  <si>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</si>
  <si>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</si>
  <si>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</si>
  <si>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</si>
  <si>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</si>
  <si>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</si>
  <si>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</si>
  <si>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</si>
  <si>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</si>
  <si>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</si>
  <si>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</si>
  <si>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</si>
  <si>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</si>
  <si>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</si>
  <si>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</si>
  <si>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</si>
  <si>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</si>
  <si>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</si>
  <si>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</si>
  <si>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</si>
  <si>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</si>
  <si>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</si>
  <si>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</si>
  <si>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</si>
  <si>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</si>
  <si>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</si>
  <si>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</si>
  <si>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</si>
  <si>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</si>
  <si>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</si>
  <si>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</si>
  <si>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</si>
  <si>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</si>
  <si>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</si>
  <si>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</si>
  <si>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</si>
  <si>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</si>
  <si>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</si>
  <si>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</si>
  <si>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</si>
  <si>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</si>
  <si>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</si>
  <si>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</si>
  <si>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</si>
  <si>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</si>
  <si>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</si>
  <si>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</si>
  <si>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</si>
  <si>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</si>
  <si>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</si>
  <si>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</si>
  <si>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</si>
  <si>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</si>
  <si>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</si>
  <si>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</si>
  <si>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</si>
  <si>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</si>
  <si>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</si>
  <si>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</si>
  <si>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</si>
  <si>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</si>
  <si>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</si>
  <si>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</si>
  <si>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</si>
  <si>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</si>
  <si>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</si>
  <si>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</si>
  <si>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</si>
  <si>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</si>
  <si>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</si>
  <si>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</si>
  <si>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</si>
  <si>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</si>
  <si>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</si>
  <si>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</si>
  <si>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</si>
  <si>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</si>
  <si>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</si>
  <si>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</si>
  <si>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</si>
  <si>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</si>
  <si>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</si>
  <si>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</si>
  <si>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</si>
  <si>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</si>
  <si>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</si>
  <si>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</si>
  <si>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</si>
  <si>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</si>
  <si>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</si>
  <si>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</si>
  <si>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</si>
  <si>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</si>
  <si>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</si>
  <si>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</si>
  <si>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</si>
  <si>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</si>
  <si>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</si>
  <si>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</si>
  <si>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</si>
  <si>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</si>
  <si>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</si>
  <si>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</si>
  <si>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</si>
  <si>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</si>
  <si>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</si>
  <si>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</si>
  <si>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</si>
  <si>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</si>
  <si>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</si>
  <si>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</si>
  <si>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</si>
  <si>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</si>
  <si>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</si>
  <si>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</si>
  <si>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</si>
  <si>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</si>
  <si>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</si>
  <si>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</si>
  <si>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</si>
  <si>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</si>
  <si>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</si>
  <si>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</si>
  <si>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</si>
  <si>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</si>
  <si>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</si>
  <si>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</si>
  <si>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</si>
  <si>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</si>
  <si>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</si>
  <si>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</si>
  <si>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</si>
  <si>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</si>
  <si>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</si>
  <si>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</si>
  <si>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</si>
  <si>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</si>
  <si>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</si>
  <si>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</si>
  <si>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</si>
  <si>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</si>
  <si>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</si>
  <si>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</si>
  <si>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</si>
  <si>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</si>
  <si>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</si>
  <si>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</si>
  <si>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</si>
  <si>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</si>
  <si>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</si>
  <si>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</si>
  <si>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</si>
  <si>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</si>
  <si>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</si>
  <si>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</si>
  <si>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</si>
  <si>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</si>
  <si>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</si>
  <si>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</si>
  <si>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</si>
  <si>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</si>
  <si>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</si>
  <si>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</si>
  <si>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</si>
  <si>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</si>
  <si>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</si>
  <si>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</si>
  <si>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</si>
  <si>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</si>
  <si>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</si>
  <si>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</si>
  <si>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</si>
  <si>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</si>
  <si>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</si>
  <si>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</si>
  <si>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</si>
  <si>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</si>
  <si>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</si>
  <si>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</si>
  <si>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</si>
  <si>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</si>
  <si>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</si>
  <si>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</si>
  <si>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</si>
  <si>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</si>
  <si>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</si>
  <si>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</si>
  <si>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</si>
  <si>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</si>
  <si>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</si>
  <si>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</si>
  <si>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</si>
  <si>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</si>
  <si>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</si>
  <si>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</si>
  <si>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</si>
  <si>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</si>
  <si>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</si>
  <si>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</si>
  <si>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</si>
  <si>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</si>
  <si>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</si>
  <si>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</si>
  <si>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</si>
  <si>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</si>
  <si>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</si>
  <si>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</si>
  <si>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</si>
  <si>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</si>
  <si>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</si>
  <si>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</si>
  <si>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</si>
  <si>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</si>
  <si>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</si>
  <si>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</si>
  <si>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</si>
  <si>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</si>
  <si>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</si>
  <si>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</si>
  <si>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</si>
  <si>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</si>
  <si>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</si>
  <si>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</si>
  <si>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</si>
  <si>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</si>
  <si>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</si>
  <si>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</si>
  <si>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</si>
  <si>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</si>
  <si>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</si>
  <si>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</si>
  <si>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</si>
  <si>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</si>
  <si>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</si>
  <si>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</si>
  <si>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</si>
  <si>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</si>
  <si>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</si>
  <si>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</si>
  <si>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</si>
  <si>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</si>
  <si>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</si>
  <si>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</si>
  <si>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</si>
  <si>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</si>
  <si>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</si>
  <si>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</si>
  <si>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</si>
  <si>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</si>
  <si>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</si>
  <si>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</si>
  <si>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</si>
  <si>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</si>
  <si>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</si>
  <si>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</si>
  <si>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</si>
  <si>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</si>
  <si>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</si>
  <si>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</si>
  <si>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</si>
  <si>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</si>
  <si>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</si>
  <si>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</si>
  <si>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</si>
  <si>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</si>
  <si>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</si>
  <si>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</si>
  <si>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</si>
  <si>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</si>
  <si>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</si>
  <si>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</si>
  <si>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</si>
  <si>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</si>
  <si>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</si>
  <si>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</si>
  <si>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</si>
  <si>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</si>
  <si>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</si>
  <si>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</si>
  <si>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</si>
  <si>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</si>
  <si>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</si>
  <si>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</si>
  <si>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</si>
  <si>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</si>
  <si>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</si>
  <si>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</si>
  <si>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</si>
  <si>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</si>
  <si>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</si>
  <si>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</si>
  <si>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</si>
  <si>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</si>
  <si>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</si>
  <si>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</si>
  <si>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</si>
  <si>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</si>
  <si>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</si>
  <si>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</si>
  <si>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</si>
  <si>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</si>
  <si>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</si>
  <si>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</si>
  <si>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</si>
  <si>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</si>
  <si>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</si>
  <si>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</si>
  <si>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</si>
  <si>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</si>
  <si>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</si>
  <si>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</si>
  <si>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</si>
  <si>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</si>
  <si>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</si>
  <si>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</si>
  <si>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</si>
  <si>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</si>
  <si>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</si>
  <si>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</si>
  <si>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</si>
  <si>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</si>
  <si>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</si>
  <si>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</si>
  <si>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</si>
  <si>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</si>
  <si>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</si>
  <si>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</si>
  <si>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</si>
  <si>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</si>
  <si>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</si>
  <si>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</si>
  <si>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</si>
  <si>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</si>
  <si>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</si>
  <si>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</si>
  <si>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</si>
  <si>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</si>
  <si>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</si>
  <si>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</si>
  <si>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</si>
  <si>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</si>
  <si>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</si>
  <si>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</si>
  <si>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</si>
  <si>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</si>
  <si>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</si>
  <si>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</si>
  <si>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</si>
  <si>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</si>
  <si>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</si>
  <si>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</si>
  <si>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</si>
  <si>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</si>
  <si>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</si>
  <si>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</si>
  <si>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</si>
  <si>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</si>
  <si>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</si>
  <si>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</si>
  <si>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</si>
  <si>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</si>
  <si>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</si>
  <si>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</si>
  <si>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</si>
  <si>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</si>
  <si>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</si>
  <si>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</si>
  <si>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</si>
  <si>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</si>
  <si>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</si>
  <si>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</si>
  <si>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</si>
  <si>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</si>
  <si>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</si>
  <si>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</si>
  <si>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</si>
  <si>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</si>
  <si>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</si>
  <si>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</si>
  <si>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</si>
  <si>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</si>
  <si>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</si>
  <si>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</si>
  <si>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</si>
  <si>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</si>
  <si>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</si>
  <si>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</si>
  <si>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</si>
  <si>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</si>
  <si>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</si>
  <si>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</si>
  <si>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</si>
  <si>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</si>
  <si>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</si>
  <si>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</si>
  <si>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</si>
  <si>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</si>
  <si>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</si>
  <si>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</si>
  <si>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</si>
  <si>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</si>
  <si>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</si>
  <si>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</si>
  <si>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</si>
  <si>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</si>
  <si>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</si>
  <si>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</si>
  <si>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</si>
  <si>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</si>
  <si>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</si>
  <si>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</si>
  <si>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</si>
  <si>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</si>
  <si>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</si>
  <si>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</si>
  <si>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</si>
  <si>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</si>
  <si>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</si>
  <si>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</si>
  <si>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</si>
  <si>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</si>
  <si>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</si>
  <si>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</si>
  <si>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</si>
  <si>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</si>
  <si>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</si>
  <si>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</si>
  <si>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</si>
  <si>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</si>
  <si>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</si>
  <si>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</si>
  <si>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</si>
  <si>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</si>
  <si>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</si>
  <si>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</si>
  <si>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</si>
  <si>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</si>
  <si>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</si>
  <si>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</si>
  <si>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</si>
  <si>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</si>
  <si>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</si>
  <si>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</si>
  <si>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</si>
  <si>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</si>
  <si>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</si>
  <si>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</si>
  <si>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</si>
  <si>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</si>
  <si>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</si>
  <si>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</si>
  <si>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</si>
  <si>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</si>
  <si>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</si>
  <si>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</si>
  <si>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</si>
  <si>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</si>
  <si>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</si>
  <si>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</si>
  <si>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</si>
  <si>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</si>
  <si>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</si>
  <si>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</si>
  <si>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</si>
  <si>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</si>
  <si>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</si>
  <si>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</si>
  <si>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</si>
  <si>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</si>
  <si>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</si>
  <si>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</si>
  <si>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</si>
  <si>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</si>
  <si>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</si>
  <si>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</si>
  <si>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</si>
  <si>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</si>
  <si>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</si>
  <si>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</si>
  <si>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</si>
  <si>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</si>
  <si>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</si>
  <si>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</si>
  <si>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</si>
  <si>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</si>
  <si>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</si>
  <si>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</si>
  <si>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</si>
  <si>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</si>
  <si>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</si>
  <si>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</si>
  <si>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</si>
  <si>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</si>
  <si>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</si>
  <si>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</si>
  <si>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</si>
  <si>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</si>
  <si>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</si>
  <si>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</si>
  <si>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</si>
  <si>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</si>
  <si>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</si>
  <si>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</si>
  <si>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</si>
  <si>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</si>
  <si>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</si>
  <si>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</si>
  <si>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</si>
  <si>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</si>
  <si>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</si>
  <si>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</si>
  <si>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</si>
  <si>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</si>
  <si>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</si>
  <si>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</si>
  <si>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</si>
  <si>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</si>
  <si>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</si>
  <si>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</si>
  <si>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</si>
  <si>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</si>
  <si>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</si>
  <si>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</si>
  <si>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</si>
  <si>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</si>
  <si>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</si>
  <si>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</si>
  <si>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</si>
  <si>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</si>
  <si>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</si>
  <si>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</si>
  <si>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</si>
  <si>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</si>
  <si>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</si>
  <si>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</si>
  <si>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</si>
  <si>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</si>
  <si>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</si>
  <si>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</si>
  <si>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</si>
  <si>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</si>
  <si>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</si>
  <si>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</si>
  <si>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</si>
  <si>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</si>
  <si>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</si>
  <si>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</si>
  <si>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</si>
  <si>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</si>
  <si>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</si>
  <si>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</si>
  <si>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</si>
  <si>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</si>
  <si>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</si>
  <si>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</si>
  <si>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</si>
  <si>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</si>
  <si>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</si>
  <si>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</si>
  <si>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</si>
  <si>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</si>
  <si>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</si>
  <si>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</si>
  <si>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</si>
  <si>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</si>
  <si>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</si>
  <si>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</si>
  <si>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</si>
  <si>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</si>
  <si>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</si>
  <si>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</si>
  <si>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</si>
  <si>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</si>
  <si>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</si>
  <si>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</si>
  <si>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</si>
  <si>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</si>
  <si>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</si>
  <si>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</si>
  <si>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</si>
  <si>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</si>
  <si>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</si>
  <si>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</si>
  <si>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</si>
  <si>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</si>
  <si>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</si>
  <si>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</si>
  <si>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</si>
  <si>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</si>
  <si>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</si>
  <si>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</si>
  <si>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</si>
  <si>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</si>
  <si>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</si>
  <si>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</si>
  <si>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</si>
  <si>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</si>
  <si>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</si>
  <si>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</si>
  <si>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</si>
  <si>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</si>
  <si>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</si>
  <si>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</si>
  <si>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</si>
  <si>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</si>
  <si>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</si>
  <si>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</si>
  <si>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</si>
  <si>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</si>
  <si>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</si>
  <si>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</si>
  <si>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</si>
  <si>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</si>
  <si>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</si>
  <si>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</si>
  <si>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</si>
  <si>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</si>
  <si>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</si>
  <si>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</si>
  <si>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</si>
  <si>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</si>
  <si>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</si>
  <si>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</si>
  <si>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</si>
  <si>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</si>
  <si>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</si>
  <si>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</si>
  <si>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</si>
  <si>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</si>
  <si>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</si>
  <si>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</si>
  <si>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</si>
  <si>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</si>
  <si>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</si>
  <si>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</si>
  <si>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</si>
  <si>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</si>
  <si>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</si>
  <si>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</si>
  <si>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</si>
  <si>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</si>
  <si>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</si>
  <si>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</si>
  <si>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</si>
  <si>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</si>
  <si>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</si>
  <si>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</si>
  <si>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</si>
  <si>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</si>
  <si>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</si>
  <si>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</si>
  <si>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</si>
  <si>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</si>
  <si>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</si>
  <si>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</si>
  <si>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</si>
  <si>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</si>
  <si>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</si>
  <si>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</si>
  <si>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</si>
  <si>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</si>
  <si>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</si>
  <si>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</si>
  <si>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</si>
  <si>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</si>
  <si>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</si>
  <si>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</si>
  <si>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</si>
  <si>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</si>
  <si>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</si>
  <si>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</si>
  <si>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</si>
  <si>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</si>
  <si>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</si>
  <si>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</si>
  <si>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</si>
  <si>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</si>
  <si>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</si>
  <si>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</si>
  <si>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</si>
  <si>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</si>
  <si>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</si>
  <si>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</si>
  <si>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</si>
  <si>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</si>
  <si>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</si>
  <si>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</si>
  <si>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</si>
  <si>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</si>
  <si>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</si>
  <si>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</si>
  <si>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</si>
  <si>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</si>
  <si>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</si>
  <si>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</si>
  <si>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</si>
  <si>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</si>
  <si>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</si>
  <si>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</si>
  <si>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</si>
  <si>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</si>
  <si>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</si>
  <si>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</si>
  <si>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</si>
  <si>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</si>
  <si>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</si>
  <si>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</si>
  <si>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</si>
  <si>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</si>
  <si>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</si>
  <si>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</si>
  <si>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</si>
  <si>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</si>
  <si>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</si>
  <si>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</si>
  <si>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</si>
  <si>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</si>
  <si>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</si>
  <si>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</si>
  <si>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</si>
  <si>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</si>
  <si>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</si>
  <si>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</si>
  <si>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</si>
  <si>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</si>
  <si>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</si>
  <si>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</si>
  <si>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</si>
  <si>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</si>
  <si>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</si>
  <si>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</si>
  <si>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</si>
  <si>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</si>
  <si>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</si>
  <si>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</si>
  <si>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</si>
  <si>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</si>
  <si>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</si>
  <si>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</si>
  <si>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</si>
  <si>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</si>
  <si>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</si>
  <si>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</si>
  <si>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</si>
  <si>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</si>
  <si>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</si>
  <si>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</si>
  <si>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</si>
  <si>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</si>
  <si>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</si>
  <si>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</si>
  <si>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</si>
  <si>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</si>
  <si>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</si>
  <si>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</si>
  <si>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</si>
  <si>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</si>
  <si>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</si>
  <si>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</si>
  <si>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</si>
  <si>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</si>
  <si>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</si>
  <si>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</si>
  <si>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</si>
  <si>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</si>
  <si>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</si>
  <si>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</si>
  <si>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</si>
  <si>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</si>
  <si>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</si>
  <si>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</si>
  <si>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</si>
  <si>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</si>
  <si>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</si>
  <si>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</si>
  <si>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</si>
  <si>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</si>
  <si>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</si>
  <si>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</si>
  <si>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</si>
  <si>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</si>
  <si>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</si>
  <si>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</si>
  <si>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</si>
  <si>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</si>
  <si>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</si>
  <si>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</si>
  <si>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</si>
  <si>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</si>
  <si>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</si>
  <si>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</si>
  <si>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</si>
  <si>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</si>
  <si>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</si>
  <si>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</si>
  <si>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</si>
  <si>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</si>
  <si>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</si>
  <si>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</si>
  <si>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</si>
  <si>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</si>
  <si>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</si>
  <si>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</si>
  <si>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</si>
  <si>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</si>
  <si>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</si>
  <si>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</si>
  <si>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</si>
  <si>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</si>
  <si>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</si>
  <si>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</si>
  <si>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</si>
  <si>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</si>
  <si>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</si>
  <si>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</si>
  <si>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</si>
  <si>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</si>
  <si>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</si>
  <si>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</si>
  <si>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</si>
  <si>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</si>
  <si>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</si>
  <si>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</si>
  <si>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</si>
  <si>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</si>
  <si>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</si>
  <si>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</si>
  <si>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</si>
  <si>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</si>
  <si>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</si>
  <si>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</si>
  <si>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</si>
  <si>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</si>
  <si>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</si>
  <si>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</si>
  <si>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</si>
  <si>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</si>
  <si>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</si>
  <si>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</si>
  <si>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</si>
  <si>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</si>
  <si>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</si>
  <si>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</si>
  <si>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</si>
  <si>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</si>
  <si>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</si>
  <si>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</si>
  <si>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</si>
  <si>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</si>
  <si>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</si>
  <si>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</si>
  <si>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</si>
  <si>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</si>
  <si>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</si>
  <si>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</si>
  <si>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</si>
  <si>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</si>
  <si>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</si>
  <si>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</si>
  <si>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</si>
  <si>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</si>
  <si>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</si>
  <si>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</si>
  <si>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</si>
  <si>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</si>
  <si>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</si>
  <si>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</si>
  <si>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</si>
  <si>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</si>
  <si>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</si>
  <si>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</si>
  <si>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</si>
  <si>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</si>
  <si>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</si>
  <si>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</si>
  <si>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</si>
  <si>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</si>
  <si>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</si>
  <si>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</si>
  <si>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</si>
  <si>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</si>
  <si>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</si>
  <si>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</si>
  <si>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</si>
  <si>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</si>
  <si>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</si>
  <si>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</si>
  <si>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</si>
  <si>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</si>
  <si>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</si>
  <si>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</si>
  <si>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</si>
  <si>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</si>
  <si>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</si>
  <si>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</si>
  <si>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</si>
  <si>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</si>
  <si>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</si>
  <si>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</si>
  <si>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</si>
  <si>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</si>
  <si>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</si>
  <si>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</si>
  <si>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</si>
  <si>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</si>
  <si>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</si>
  <si>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</si>
  <si>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</si>
  <si>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</si>
  <si>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</si>
  <si>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</si>
  <si>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</si>
  <si>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</si>
  <si>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</si>
  <si>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</si>
  <si>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</si>
  <si>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</si>
  <si>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</si>
  <si>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</si>
  <si>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</si>
  <si>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</si>
  <si>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</si>
  <si>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</si>
  <si>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</si>
  <si>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</si>
  <si>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</si>
  <si>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</si>
  <si>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</si>
  <si>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</si>
  <si>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</si>
  <si>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</si>
  <si>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</si>
  <si>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</si>
  <si>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</si>
  <si>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</si>
  <si>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</si>
  <si>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</si>
  <si>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</si>
  <si>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</si>
  <si>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</si>
  <si>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</si>
  <si>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</si>
  <si>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</si>
  <si>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</si>
  <si>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</si>
  <si>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</si>
  <si>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</si>
  <si>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</si>
  <si>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</si>
  <si>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</si>
  <si>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</si>
  <si>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</si>
  <si>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</si>
  <si>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</si>
  <si>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</si>
  <si>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</si>
  <si>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</si>
  <si>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</si>
  <si>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</si>
  <si>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</si>
  <si>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</si>
  <si>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</si>
  <si>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</si>
  <si>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</si>
  <si>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</si>
  <si>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</si>
  <si>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</si>
  <si>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</si>
  <si>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</si>
  <si>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</si>
  <si>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</si>
  <si>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</si>
  <si>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</si>
  <si>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</si>
  <si>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</si>
  <si>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</si>
  <si>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</si>
  <si>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</si>
  <si>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</si>
  <si>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</si>
  <si>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</si>
  <si>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</si>
  <si>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</si>
  <si>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</si>
  <si>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</si>
  <si>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</si>
  <si>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</si>
  <si>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</si>
  <si>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</si>
  <si>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</si>
  <si>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</si>
  <si>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</si>
  <si>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</si>
  <si>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</si>
  <si>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</si>
  <si>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</si>
  <si>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</si>
  <si>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</si>
  <si>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</si>
  <si>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</si>
  <si>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</si>
  <si>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</si>
  <si>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</si>
  <si>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</si>
  <si>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</si>
  <si>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</si>
  <si>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</si>
  <si>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</si>
  <si>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</si>
  <si>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</si>
  <si>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</si>
  <si>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</si>
  <si>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</si>
  <si>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</si>
  <si>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</si>
  <si>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</si>
  <si>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</si>
  <si>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</si>
  <si>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</si>
  <si>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</si>
  <si>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</si>
  <si>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</si>
  <si>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</si>
  <si>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</si>
  <si>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</si>
  <si>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</si>
  <si>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</si>
  <si>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</si>
  <si>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</si>
  <si>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</si>
  <si>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</si>
  <si>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</si>
  <si>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</si>
  <si>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</si>
  <si>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</si>
  <si>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</si>
  <si>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</si>
  <si>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</si>
  <si>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</si>
  <si>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</si>
  <si>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</si>
  <si>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</si>
  <si>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</si>
  <si>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</si>
  <si>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</si>
  <si>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</si>
  <si>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</si>
  <si>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</si>
  <si>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</si>
  <si>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</si>
  <si>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</si>
  <si>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</si>
  <si>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</si>
  <si>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</si>
  <si>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</si>
  <si>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</si>
  <si>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</si>
  <si>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</si>
  <si>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</si>
  <si>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</si>
  <si>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</si>
  <si>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</si>
  <si>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</si>
  <si>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</si>
  <si>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</si>
  <si>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</si>
  <si>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</si>
  <si>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</si>
  <si>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</si>
  <si>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</si>
  <si>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</si>
  <si>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</si>
  <si>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</si>
  <si>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</si>
  <si>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</si>
  <si>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</si>
  <si>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</si>
  <si>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</si>
  <si>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</si>
  <si>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</si>
  <si>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</si>
  <si>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</si>
  <si>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</si>
  <si>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</si>
  <si>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</si>
  <si>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</si>
  <si>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</si>
  <si>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</si>
  <si>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</si>
  <si>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</si>
  <si>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</si>
  <si>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</si>
  <si>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</si>
  <si>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</si>
  <si>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</si>
  <si>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</si>
  <si>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</si>
  <si>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</si>
  <si>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</si>
  <si>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</si>
  <si>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</si>
  <si>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</si>
  <si>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</si>
  <si>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</si>
  <si>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</si>
  <si>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</si>
  <si>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</si>
  <si>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</si>
  <si>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</si>
  <si>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</si>
  <si>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</si>
  <si>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</si>
  <si>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</si>
  <si>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</si>
  <si>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</si>
  <si>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</si>
  <si>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</si>
  <si>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</si>
  <si>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</si>
  <si>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</si>
  <si>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</si>
  <si>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</si>
  <si>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</si>
  <si>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</si>
  <si>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</si>
  <si>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</si>
  <si>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</si>
  <si>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</si>
  <si>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</si>
  <si>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</si>
  <si>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</si>
  <si>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</si>
  <si>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</si>
  <si>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</si>
  <si>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</si>
  <si>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</si>
  <si>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</si>
  <si>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</si>
  <si>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</si>
  <si>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</si>
  <si>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</si>
  <si>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</si>
  <si>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</si>
  <si>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</si>
  <si>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</si>
  <si>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</si>
  <si>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</si>
  <si>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</si>
  <si>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</si>
  <si>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</si>
  <si>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</si>
  <si>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</si>
  <si>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</si>
  <si>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</si>
  <si>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</si>
  <si>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</si>
  <si>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</si>
  <si>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</si>
  <si>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</si>
  <si>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</si>
  <si>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</si>
  <si>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</si>
  <si>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</si>
  <si>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</si>
  <si>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</si>
  <si>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</si>
  <si>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</si>
  <si>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</si>
  <si>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</si>
  <si>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</si>
  <si>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</si>
  <si>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</si>
  <si>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</si>
  <si>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</si>
  <si>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</si>
  <si>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</si>
  <si>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</si>
  <si>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</si>
  <si>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</si>
  <si>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</si>
  <si>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</si>
  <si>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</si>
  <si>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</si>
  <si>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</si>
  <si>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</si>
  <si>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</si>
  <si>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</si>
  <si>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</si>
  <si>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</si>
  <si>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</si>
  <si>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</si>
  <si>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</si>
  <si>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</si>
  <si>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</si>
  <si>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</si>
  <si>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</si>
  <si>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</si>
  <si>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</si>
  <si>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</si>
  <si>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</si>
  <si>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</si>
  <si>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</si>
  <si>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</si>
  <si>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</si>
  <si>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</si>
  <si>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</si>
  <si>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</si>
  <si>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</si>
  <si>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</si>
  <si>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</si>
  <si>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</si>
  <si>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</si>
  <si>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</si>
  <si>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</si>
  <si>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</si>
  <si>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</si>
  <si>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</si>
  <si>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</si>
  <si>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</si>
  <si>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</si>
  <si>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</si>
  <si>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</si>
  <si>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</si>
  <si>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</si>
  <si>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</si>
  <si>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</si>
  <si>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</si>
  <si>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</si>
  <si>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</si>
  <si>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</si>
  <si>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</si>
  <si>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</si>
  <si>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</si>
  <si>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</si>
  <si>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</si>
  <si>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</si>
  <si>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</si>
  <si>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</si>
  <si>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</si>
  <si>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</si>
  <si>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</si>
  <si>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</si>
  <si>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</si>
  <si>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</si>
  <si>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</si>
  <si>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</si>
  <si>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</si>
  <si>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</si>
  <si>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</si>
  <si>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</si>
  <si>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</si>
  <si>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</si>
  <si>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</si>
  <si>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</si>
  <si>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</si>
  <si>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</si>
  <si>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</si>
  <si>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</si>
  <si>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</si>
  <si>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</si>
  <si>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</si>
  <si>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</si>
  <si>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</si>
  <si>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</si>
  <si>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</si>
  <si>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</si>
  <si>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</si>
  <si>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</si>
  <si>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</si>
  <si>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</si>
  <si>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</si>
  <si>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</si>
  <si>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</si>
  <si>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</si>
  <si>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</si>
  <si>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</si>
  <si>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</si>
  <si>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</si>
  <si>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</si>
  <si>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</si>
  <si>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</si>
  <si>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</si>
  <si>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</si>
  <si>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</si>
  <si>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</si>
  <si>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</si>
  <si>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</si>
  <si>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</si>
  <si>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</si>
  <si>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</si>
  <si>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</si>
  <si>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</si>
  <si>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</si>
  <si>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</si>
  <si>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</si>
  <si>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</si>
  <si>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</si>
  <si>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</si>
  <si>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</si>
  <si>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</si>
  <si>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</si>
  <si>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</si>
  <si>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</si>
  <si>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</si>
  <si>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</si>
  <si>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</si>
  <si>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</si>
  <si>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</si>
  <si>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</si>
  <si>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</si>
  <si>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</si>
  <si>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</si>
  <si>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</si>
  <si>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</si>
  <si>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</si>
  <si>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</si>
  <si>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</si>
  <si>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</si>
  <si>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</si>
  <si>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</si>
  <si>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</si>
  <si>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</si>
  <si>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</si>
  <si>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</si>
  <si>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</si>
  <si>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</si>
  <si>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</si>
  <si>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</si>
  <si>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</si>
  <si>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</si>
  <si>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</si>
  <si>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</si>
  <si>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</si>
  <si>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</si>
  <si>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</si>
  <si>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</si>
  <si>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</si>
  <si>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</si>
  <si>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</si>
  <si>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</si>
  <si>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</si>
  <si>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</si>
  <si>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</si>
  <si>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</si>
  <si>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</si>
  <si>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</si>
  <si>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</si>
  <si>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</si>
  <si>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</si>
  <si>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</si>
  <si>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</si>
  <si>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</si>
  <si>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</si>
  <si>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</si>
  <si>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</si>
  <si>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</si>
  <si>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</si>
  <si>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</si>
  <si>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</si>
  <si>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</si>
  <si>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</si>
  <si>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</si>
  <si>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</si>
  <si>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</si>
  <si>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</si>
  <si>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</si>
  <si>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</si>
  <si>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</si>
  <si>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</si>
  <si>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</si>
  <si>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</si>
  <si>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</si>
  <si>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</si>
  <si>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</si>
  <si>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</si>
  <si>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</si>
  <si>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</si>
  <si>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</si>
  <si>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</si>
  <si>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</si>
  <si>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</si>
  <si>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</si>
  <si>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</si>
  <si>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</si>
  <si>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</si>
  <si>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</si>
  <si>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</si>
  <si>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</si>
  <si>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</si>
  <si>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</si>
  <si>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</si>
  <si>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</si>
  <si>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</si>
  <si>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</si>
  <si>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</si>
  <si>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</si>
  <si>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</si>
  <si>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</si>
  <si>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</si>
  <si>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</si>
  <si>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</si>
  <si>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</si>
  <si>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</si>
  <si>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</si>
  <si>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</si>
  <si>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</si>
  <si>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</si>
  <si>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</si>
  <si>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</si>
  <si>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</si>
  <si>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</si>
  <si>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</si>
  <si>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</si>
  <si>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</si>
  <si>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</si>
  <si>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</si>
  <si>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</si>
  <si>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</si>
  <si>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</si>
  <si>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</si>
  <si>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</si>
  <si>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</si>
  <si>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</si>
  <si>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</si>
  <si>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</si>
  <si>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</si>
  <si>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</si>
  <si>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</si>
  <si>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</si>
  <si>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</si>
  <si>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</si>
  <si>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</si>
  <si>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</si>
  <si>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</si>
  <si>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</si>
  <si>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</si>
  <si>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</si>
  <si>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</si>
  <si>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</si>
  <si>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</si>
  <si>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</si>
  <si>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</si>
  <si>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</si>
  <si>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</si>
  <si>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</si>
  <si>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</si>
  <si>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</si>
  <si>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</si>
  <si>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</si>
  <si>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</si>
  <si>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</si>
  <si>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</si>
  <si>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</si>
  <si>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</si>
  <si>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</si>
  <si>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</si>
  <si>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</si>
  <si>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</si>
  <si>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</si>
  <si>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</si>
  <si>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</si>
  <si>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</si>
  <si>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</si>
  <si>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</si>
  <si>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</si>
  <si>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</si>
  <si>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</si>
  <si>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</si>
  <si>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</si>
  <si>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</si>
  <si>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</si>
  <si>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</si>
  <si>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</si>
  <si>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</si>
  <si>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</si>
  <si>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</si>
  <si>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</si>
  <si>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</si>
  <si>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</si>
  <si>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</si>
  <si>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</si>
  <si>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</si>
  <si>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</si>
  <si>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</si>
  <si>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</si>
  <si>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</si>
  <si>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</si>
  <si>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</si>
  <si>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</si>
  <si>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</si>
  <si>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</si>
  <si>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</si>
  <si>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</si>
  <si>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</si>
  <si>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</si>
  <si>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</si>
  <si>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</si>
  <si>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</si>
  <si>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</si>
  <si>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</si>
  <si>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</si>
  <si>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</si>
  <si>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</si>
  <si>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</si>
  <si>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</si>
  <si>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</si>
  <si>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</si>
  <si>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</si>
  <si>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</si>
  <si>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</si>
  <si>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</si>
  <si>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</si>
  <si>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</si>
  <si>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</si>
  <si>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</si>
  <si>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</si>
  <si>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</si>
  <si>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</si>
  <si>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</si>
  <si>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</si>
  <si>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</si>
  <si>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</si>
  <si>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</si>
  <si>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</si>
  <si>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</si>
  <si>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</si>
  <si>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</si>
  <si>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</si>
  <si>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</si>
  <si>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</si>
  <si>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</si>
  <si>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</si>
  <si>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</si>
  <si>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</si>
  <si>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</si>
  <si>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</si>
  <si>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</si>
  <si>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</si>
  <si>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</si>
  <si>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</si>
  <si>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</si>
  <si>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</si>
  <si>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</si>
  <si>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</si>
  <si>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</si>
  <si>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</si>
  <si>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</si>
  <si>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</si>
  <si>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</si>
  <si>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</si>
  <si>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</si>
  <si>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</si>
  <si>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</si>
  <si>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</si>
  <si>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</si>
  <si>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</si>
  <si>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</si>
  <si>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</si>
  <si>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</si>
  <si>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</si>
  <si>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</si>
  <si>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</si>
  <si>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</si>
  <si>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</si>
  <si>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</si>
  <si>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</si>
  <si>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</si>
  <si>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</si>
  <si>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</si>
  <si>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</si>
  <si>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</si>
  <si>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</si>
  <si>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</si>
  <si>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</si>
  <si>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</si>
  <si>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</si>
  <si>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</si>
  <si>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</si>
  <si>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</si>
  <si>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</si>
  <si>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</si>
  <si>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</si>
  <si>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</si>
  <si>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</si>
  <si>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</si>
  <si>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</si>
  <si>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</si>
  <si>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</si>
  <si>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</si>
  <si>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</si>
  <si>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</si>
  <si>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</si>
  <si>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</si>
  <si>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</si>
  <si>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</si>
  <si>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</si>
  <si>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</si>
  <si>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</si>
  <si>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</si>
  <si>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</si>
  <si>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</si>
  <si>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</si>
  <si>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</si>
  <si>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</si>
  <si>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</si>
  <si>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</si>
  <si>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</si>
  <si>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</si>
  <si>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</si>
  <si>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</si>
  <si>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</si>
  <si>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</si>
  <si>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</si>
  <si>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</si>
  <si>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</si>
  <si>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</si>
  <si>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</si>
  <si>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</si>
  <si>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</si>
  <si>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</si>
  <si>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</si>
  <si>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</si>
  <si>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</si>
  <si>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</si>
  <si>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</si>
  <si>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</si>
  <si>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</si>
  <si>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</si>
  <si>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</si>
  <si>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</si>
  <si>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</si>
  <si>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</si>
  <si>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</si>
  <si>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</si>
  <si>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</si>
  <si>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</si>
  <si>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</si>
  <si>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</si>
  <si>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</si>
  <si>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</si>
  <si>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</si>
  <si>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</si>
  <si>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</si>
  <si>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</si>
  <si>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</si>
  <si>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</si>
  <si>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</si>
  <si>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</si>
  <si>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PCM-20251025-00001033</t>
  </si>
  <si>
    <t>Emergency</t>
  </si>
  <si>
    <t>EM Team on the way ETA: 10 Mins</t>
  </si>
  <si>
    <t xml:space="preserve">Site Located In Mozdalifa - No access by car </t>
  </si>
  <si>
    <t>SCECO Blackout Team checking one by one</t>
  </si>
  <si>
    <t>PCM-20251025-00001148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</si>
</sst>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4" totalsRowShown="0" headerRowDxfId="31" dataDxfId="30" headerRowBorderDxfId="28" tableBorderDxfId="29">
  <autoFilter ref="A1:L47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292.66194965277828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12.166961226852436</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71"/>
      <c r="F4" s="149"/>
      <c r="G4" s="150">
        <f ca="1">IFERROR(NOW()-F4,"")</f>
        <v>45955.610375578704</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45955.610375578704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45955.610375578704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45955.610375578704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45955.610375578704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45955.610375578704</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45955.610375578704</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45955.610375578704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45955.610375578704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45955.610375578704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45955.610375578704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45955.610375578704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45955.610375578704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45955.610375578704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45955.610375578704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45955.610375578704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45955.610375578704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45955.610375578704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45955.610375578704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45955.610375578704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45955.610375578704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45955.610375578704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45955.610375578704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45955.610375578704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45955.610375578704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45955.610375578704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45955.610375578704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45955.610375578704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45955.610375578704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45955.610375578704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45955.610375578704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45955.610375578704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45955.610375578704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45955.610375578704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45955.610375578704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45955.610375578704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45955.610375578704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45955.610375578704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45955.610375578704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45955.610375578704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45955.610375578704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45955.610375578704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45955.610375578704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45955.610375578704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45955.610375578704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45955.610375578704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45955.610375578704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45955.610375578704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45955.610375578704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45955.610375578704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45955.610375578704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45955.610375578704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45955.610375578704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45955.610375578704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45955.610375578704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45955.610375578704</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45955.610375578704</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130.61053761574294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11.114600115739449</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45955.610375578704</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45955.610375578704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45955.610375578704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45955.610375578704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45955.610375578704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45955.610375578704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45955.610375578704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45955.610375578704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45955.610375578704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62" t="str">
        <f>IFERROR(VLOOKUP(D14,DB!A:K,11,0),"")</f>
        <v/>
      </c>
      <c r="C14" s="18"/>
      <c r="D14" s="18"/>
      <c r="E14" s="115"/>
      <c r="F14" s="116"/>
      <c r="G14" s="117">
        <f ca="1">IFERROR(NOW()-F14,"-")</f>
        <v>45955.610375578704</v>
      </c>
      <c r="H14" s="116"/>
      <c r="I14" s="162" t="str">
        <f>IFERROR(VLOOKUP(D14,DB!A:F,6,0),"")</f>
        <v/>
      </c>
      <c r="J14" s="162" t="str">
        <f>IFERROR(VLOOKUP(D14,DB!A:G,7,0),"")</f>
        <v/>
      </c>
      <c r="K14" s="19"/>
      <c r="L14" s="162"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45955.610375578704</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45955.610375578704</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45955.610375578704</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45955.610375578704</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45955.610375578704</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45955.610375578704</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45955.610375578704</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45955.610375578704</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45955.610375578704</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45955.610375578704</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45955.610375578704</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45955.610375578704</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45955.610375578704</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45955.610375578704</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45955.610375578704</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45955.610375578704</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45955.610375578704</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45955.610375578704</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45955.610375578704</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45955.610375578704</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45955.610375578704</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45955.610375578704</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45955.610375578704</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45955.610375578704</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45955.610375578704</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45955.610375578704</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45955.610375578704</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45955.610375578704</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45955.610375578704</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45955.610375578704</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45955.610375578704</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45955.610375578704</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45955.610375578704</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45955.610375578704</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45955.610375578704</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45955.610375578704</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45955.610375578704</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45955.610375578704</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45955.610375578704</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45955.610375578704</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45955.610375578704</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45955.610375578704</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45955.610375578704</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45955.610375578704</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45955.610375578704</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45955.610375578704</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45955.610375578704</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45955.610375578704</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45955.610375578704</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45955.610375578704</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45955.610375578704</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45955.610375578704</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45955.610375578704</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45955.610375578704</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45955.610375578704</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45955.610375578704</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45955.610375578704</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45955.610375578704</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45955.610375578704</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45955.610375578704</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45955.610375578704</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45955.610375578704</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45955.610375578704</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45955.610375578704</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45955.610375578704</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45955.610375578704</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45955.610375578704</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45955.610375578704</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3"/>
      <c r="B83" s="164" t="str">
        <f>IFERROR(VLOOKUP(D83,DB!A:K,11,0),"")</f>
        <v/>
      </c>
      <c r="C83" s="165"/>
      <c r="D83" s="165"/>
      <c r="E83" s="166"/>
      <c r="F83" s="167"/>
      <c r="G83" s="168">
        <f ca="1">IFERROR(NOW()-F83,"-")</f>
        <v>45955.610375578704</v>
      </c>
      <c r="H83" s="167"/>
      <c r="I83" s="164" t="str">
        <f>IFERROR(VLOOKUP(D83,DB!A:F,6,0),"")</f>
        <v/>
      </c>
      <c r="J83" s="164" t="str">
        <f>IFERROR(VLOOKUP(D83,DB!A:G,7,0),"")</f>
        <v/>
      </c>
      <c r="K83" s="169"/>
      <c r="L83" s="164" t="str">
        <f>IFERROR(VLOOKUP(D83,DB!A:I,9,0),"")</f>
        <v/>
      </c>
      <c r="M83" s="165"/>
      <c r="N83" s="165"/>
      <c r="O83" s="165"/>
      <c r="P83" s="165"/>
      <c r="Q83" s="165"/>
      <c r="R83" s="165"/>
      <c r="S83" s="165"/>
      <c r="T83" s="165"/>
      <c r="U83" s="165"/>
      <c r="V83" s="165"/>
      <c r="W83" s="165"/>
      <c r="X83" s="165"/>
      <c r="Y83" s="165"/>
      <c r="Z83" s="165"/>
      <c r="AA83" s="165"/>
      <c r="AB83" s="165"/>
      <c r="AC83" s="165"/>
      <c r="AD83" s="165"/>
      <c r="AE83" s="165"/>
      <c r="AF83" s="165"/>
      <c r="AG83" s="165"/>
      <c r="AH83" s="165"/>
      <c r="AI83" s="165"/>
      <c r="AJ83" s="165"/>
      <c r="AK83" s="165"/>
      <c r="AL83" s="165"/>
      <c r="AM83" s="165"/>
      <c r="AN83" s="165"/>
      <c r="AO83" s="165"/>
      <c r="AP83" s="165"/>
      <c r="AQ83" s="165"/>
      <c r="AR83" s="165"/>
      <c r="AS83" s="165"/>
      <c r="AT83" s="165"/>
      <c r="AU83" s="165"/>
      <c r="AV83" s="165"/>
      <c r="AW83" s="165"/>
      <c r="AX83" s="165"/>
      <c r="AY83" s="165"/>
      <c r="AZ83" s="165"/>
      <c r="BA83" s="165"/>
      <c r="BB83" s="165"/>
      <c r="BC83" s="165"/>
      <c r="BD83" s="165"/>
      <c r="BE83" s="165"/>
      <c r="BF83" s="165"/>
      <c r="BG83" s="165"/>
      <c r="BH83" s="165"/>
      <c r="BI83" s="165"/>
      <c r="BJ83" s="165"/>
      <c r="BK83" s="165"/>
      <c r="BL83" s="165"/>
      <c r="BM83" s="165"/>
      <c r="BN83" s="165"/>
      <c r="BO83" s="165"/>
      <c r="BP83" s="165"/>
      <c r="BQ83" s="165"/>
      <c r="BR83" s="165"/>
      <c r="BS83" s="165"/>
      <c r="BT83" s="165"/>
      <c r="BU83" s="165"/>
      <c r="BV83" s="165"/>
      <c r="BW83" s="165"/>
      <c r="BX83" s="165"/>
      <c r="BY83" s="165"/>
      <c r="BZ83" s="165"/>
      <c r="CA83" s="165"/>
      <c r="CB83" s="165"/>
      <c r="CC83" s="165"/>
      <c r="CD83" s="165"/>
      <c r="CE83" s="165"/>
      <c r="CF83" s="165"/>
      <c r="CG83" s="165"/>
      <c r="CH83" s="165"/>
      <c r="CI83" s="165"/>
      <c r="CJ83" s="170"/>
    </row>
    <row r="84" spans="1:88" ht="31.5" customHeight="1">
      <c r="A84" s="114"/>
      <c r="B84" s="162" t="str">
        <f>IFERROR(VLOOKUP(D84,DB!A:K,11,0),"")</f>
        <v/>
      </c>
      <c r="C84" s="18"/>
      <c r="D84" s="18"/>
      <c r="E84" s="115"/>
      <c r="F84" s="116"/>
      <c r="G84" s="117">
        <f ca="1">IFERROR(NOW()-F84,"-")</f>
        <v>45955.610375578704</v>
      </c>
      <c r="H84" s="116"/>
      <c r="I84" s="162" t="str">
        <f>IFERROR(VLOOKUP(D84,DB!A:F,6,0),"")</f>
        <v/>
      </c>
      <c r="J84" s="162" t="str">
        <f>IFERROR(VLOOKUP(D84,DB!A:G,7,0),"")</f>
        <v/>
      </c>
      <c r="K84" s="19"/>
      <c r="L84" s="162"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62" t="str">
        <f>IFERROR(VLOOKUP(D85,DB!A:K,11,0),"")</f>
        <v/>
      </c>
      <c r="C85" s="18"/>
      <c r="D85" s="18"/>
      <c r="E85" s="115"/>
      <c r="F85" s="116"/>
      <c r="G85" s="117">
        <f ca="1">IFERROR(NOW()-F85,"-")</f>
        <v>45955.610375578704</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45955.610375578704</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45955.610375578704</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45955.610375578704</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45955.610375578704</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45955.610375578704</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45955.610375578704</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45955.610375578704</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45955.610375578704</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45955.610375578704</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45955.610375578704</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45955.610375578704</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45955.610375578704</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45955.610375578704</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45955.610375578704</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45955.610375578704</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45955.610375578704</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45955.610375578704</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45955.610375578704</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45955.610375578704</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45955.610375578704</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45955.610375578704</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45955.610375578704</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45955.610375578704</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45955.610375578704</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45955.610375578704</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45955.610375578704</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45955.610375578704</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45955.610375578704</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45955.610375578704</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45955.610375578704</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45955.610375578704</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45955.610375578704</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45955.610375578704</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45955.610375578704</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45955.610375578704</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45955.610375578704</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45955.610375578704</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45955.610375578704</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45955.610375578704</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45955.610375578704</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45955.610375578704</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45955.610375578704</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45955.610375578704</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45955.610375578704</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45955.610375578704</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45955.610375578704</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45955.610375578704</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45955.610375578704</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45955.610375578704</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45955.610375578704</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45955.610375578704</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45955.610375578704</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45955.610375578704</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45955.610375578704</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45955.610375578704</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45955.610375578704</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45955.610375578704</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45955.610375578704</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45955.610375578704</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45955.610375578704</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45955.610375578704</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45955.610375578704</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45955.610375578704</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45955.610375578704</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45955.610375578704</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45955.610375578704</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45955.610375578704</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45955.610375578704</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45955.610375578704</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45955.610375578704</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45955.610375578704</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45955.610375578704</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45955.610375578704</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45955.610375578704</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45955.610375578704</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45955.610375578704</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45955.610375578704</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45955.610375578704</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45955.610375578704</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45955.610375578704</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45955.610375578704</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45955.610375578704</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45955.610375578704</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45955.610375578704</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45955.610375578704</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45955.610375578704</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45955.610375578704</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45955.610375578704</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45955.610375578704</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45955.610375578704</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45955.610375578704</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45955.610375578704</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45955.610375578704</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45955.610375578704</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45955.610375578704</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45955.610375578704</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45955.610375578704</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45955.610375578704</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45955.610375578704</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45955.610375578704</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45955.610375578704</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45955.610375578704</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45955.610375578704</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45955.610375578704</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45955.610375578704</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45955.610375578704</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45955.610375578704</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45955.610375578704</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45955.610375578704</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45955.610375578704</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45955.610375578704</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45955.610375578704</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45955.610375578704</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45955.610375578704</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45955.610375578704</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45955.610375578704</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45955.610375578704</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45955.610375578704</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45955.610375578704</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45955.610375578704</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45955.610375578704</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45955.610375578704</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45955.610375578704</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45955.610375578704</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45955.610375578704</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45955.610375578704</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45955.610375578704</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45955.610375578704</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45955.610375578704</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45955.610375578704</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45955.610375578704</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45955.610375578704</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45955.610375578704</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45955.610375578704</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45955.610375578704</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45955.610375578704</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45955.610375578704</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45955.610375578704</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45955.610375578704</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45955.610375578704</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45955.610375578704</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3"/>
      <c r="B227" s="164" t="str">
        <f>IFERROR(VLOOKUP(D227,DB!A:K,11,0),"")</f>
        <v/>
      </c>
      <c r="C227" s="165"/>
      <c r="D227" s="165"/>
      <c r="E227" s="166"/>
      <c r="F227" s="167"/>
      <c r="G227" s="168">
        <f ca="1">IFERROR(NOW()-F227,"-")</f>
        <v>45955.610375578704</v>
      </c>
      <c r="H227" s="167"/>
      <c r="I227" s="164" t="str">
        <f>IFERROR(VLOOKUP(D227,DB!A:F,6,0),"")</f>
        <v/>
      </c>
      <c r="J227" s="164" t="str">
        <f>IFERROR(VLOOKUP(D227,DB!A:G,7,0),"")</f>
        <v/>
      </c>
      <c r="K227" s="169"/>
      <c r="L227" s="164" t="str">
        <f>IFERROR(VLOOKUP(D227,DB!A:I,9,0),"")</f>
        <v/>
      </c>
      <c r="M227" s="165"/>
      <c r="N227" s="165"/>
      <c r="O227" s="165"/>
      <c r="P227" s="165"/>
      <c r="Q227" s="165"/>
      <c r="R227" s="165"/>
      <c r="S227" s="165"/>
      <c r="T227" s="165"/>
      <c r="U227" s="165"/>
      <c r="V227" s="165"/>
      <c r="W227" s="165"/>
      <c r="X227" s="165"/>
      <c r="Y227" s="165"/>
      <c r="Z227" s="165"/>
      <c r="AA227" s="165"/>
      <c r="AB227" s="165"/>
      <c r="AC227" s="165"/>
      <c r="AD227" s="165"/>
      <c r="AE227" s="165"/>
      <c r="AF227" s="165"/>
      <c r="AG227" s="165"/>
      <c r="AH227" s="165"/>
      <c r="AI227" s="165"/>
      <c r="AJ227" s="165"/>
      <c r="AK227" s="165"/>
      <c r="AL227" s="165"/>
      <c r="AM227" s="165"/>
      <c r="AN227" s="165"/>
      <c r="AO227" s="165"/>
      <c r="AP227" s="165"/>
      <c r="AQ227" s="165"/>
      <c r="AR227" s="165"/>
      <c r="AS227" s="165"/>
      <c r="AT227" s="165"/>
      <c r="AU227" s="165"/>
      <c r="AV227" s="165"/>
      <c r="AW227" s="165"/>
      <c r="AX227" s="165"/>
      <c r="AY227" s="165"/>
      <c r="AZ227" s="165"/>
      <c r="BA227" s="165"/>
      <c r="BB227" s="165"/>
      <c r="BC227" s="165"/>
      <c r="BD227" s="165"/>
      <c r="BE227" s="165"/>
      <c r="BF227" s="165"/>
      <c r="BG227" s="165"/>
      <c r="BH227" s="165"/>
      <c r="BI227" s="165"/>
      <c r="BJ227" s="165"/>
      <c r="BK227" s="165"/>
      <c r="BL227" s="165"/>
      <c r="BM227" s="165"/>
      <c r="BN227" s="165"/>
      <c r="BO227" s="165"/>
      <c r="BP227" s="165"/>
      <c r="BQ227" s="165"/>
      <c r="BR227" s="165"/>
      <c r="BS227" s="165"/>
      <c r="BT227" s="165"/>
      <c r="BU227" s="165"/>
      <c r="BV227" s="165"/>
      <c r="BW227" s="165"/>
      <c r="BX227" s="165"/>
      <c r="BY227" s="165"/>
      <c r="BZ227" s="165"/>
      <c r="CA227" s="165"/>
      <c r="CB227" s="165"/>
      <c r="CC227" s="165"/>
      <c r="CD227" s="165"/>
      <c r="CE227" s="165"/>
      <c r="CF227" s="165"/>
      <c r="CG227" s="165"/>
      <c r="CH227" s="165"/>
      <c r="CI227" s="165"/>
      <c r="CJ227" s="170"/>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45955.610375578704</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45955.610375578704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45955.610375578704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45955.610375578704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45955.610375578704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45955.610375578704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45955.610375578704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45955.610375578704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45955.610375578704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45955.610375578704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45955.610375578704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45955.610375578704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45955.610375578704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45955.610375578704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45955.610375578704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45955.610375578704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45955.610375578704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45955.610375578704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45955.610375578704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45955.610375578704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45955.610375578704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45955.610375578704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45955.610375578704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45955.610375578704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45955.610375578704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45955.610375578704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45955.610375578704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45955.610375578704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45955.610375578704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45955.610375578704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45955.610375578704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45955.610375578704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45955.610375578704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45955.610375578704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45955.610375578704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45955.610375578704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45955.610375578704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45955.610375578704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45955.610375578704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45955.610375578704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45955.610375578704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45955.610375578704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45955.610375578704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45955.610375578704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45955.610375578704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45955.610375578704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45955.610375578704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45955.610375578704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45955.610375578704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45955.610375578704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45955.610375578704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45955.610375578704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45955.610375578704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45955.610375578704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45955.610375578704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45955.610375578704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45955.610375578704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45955.610375578704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45955.610375578704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45955.610375578704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45955.610375578704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45955.610375578704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45955.610375578704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45955.610375578704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45955.610375578704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45955.610375578704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45955.610375578704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45955.610375578704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45955.610375578704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45955.610375578704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45955.610375578704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45955.610375578704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45955.610375578704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45955.610375578704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45955.610375578704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45955.610375578704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45955.610375578704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45955.610375578704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45955.610375578704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45955.610375578704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45955.610375578704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45955.610375578704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45955.610375578704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45955.610375578704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45955.610375578704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45955.610375578704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45955.610375578704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45955.610375578704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45955.610375578704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45955.610375578704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45955.610375578704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45955.610375578704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45955.610375578704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45955.610375578704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45955.610375578704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45955.610375578704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45955.610375578704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45955.610375578704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45955.610375578704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45955.610375578704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45955.610375578704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45955.610375578704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45955.610375578704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45955.610375578704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45955.610375578704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45955.610375578704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45955.610375578704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45955.610375578704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45955.610375578704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45955.610375578704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45955.610375578704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45955.610375578704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45955.610375578704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45955.610375578704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45955.610375578704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45955.610375578704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45955.610375578704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45955.610375578704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45955.610375578704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45955.610375578704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45955.610375578704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45955.610375578704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45955.610375578704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45955.610375578704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45955.610375578704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45955.610375578704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45955.610375578704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45955.610375578704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45955.610375578704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45955.610375578704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45955.610375578704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45955.610375578704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45955.610375578704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45955.610375578704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45955.610375578704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45955.610375578704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45955.610375578704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45955.610375578704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45955.610375578704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45955.610375578704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45955.610375578704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45955.610375578704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45955.610375578704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45955.610375578704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45955.610375578704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45955.610375578704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45955.610375578704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45955.610375578704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45955.610375578704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45955.610375578704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45955.610375578704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45955.610375578704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45955.610375578704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45955.610375578704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45955.610375578704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45955.610375578704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45955.610375578704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45955.610375578704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45955.610375578704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45955.610375578704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45955.610375578704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45955.610375578704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45955.610375578704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45955.610375578704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45955.610375578704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45955.610375578704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45955.610375578704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45955.610375578704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45955.610375578704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45955.610375578704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45955.610375578704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45955.610375578704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45955.610375578704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45955.610375578704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45955.610375578704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45955.610375578704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45955.610375578704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45955.610375578704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45955.610375578704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45955.610375578704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45955.610375578704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45955.610375578704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45955.610375578704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45955.610375578704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45955.610375578704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45955.610375578704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45955.610375578704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45955.610375578704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45955.610375578704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45955.610375578704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45955.610375578704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45955.610375578704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45955.610375578704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45955.610375578704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45955.610375578704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45955.610375578704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45955.610375578704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45955.610375578704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45955.610375578704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45955.610375578704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45955.610375578704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45955.610375578704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45955.610375578704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45955.610375578704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45955.610375578704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45955.610375578704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45955.610375578704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45955.610375578704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45955.610375578704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45955.610375578704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45955.610375578704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45955.610375578704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45955.610375578704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45955.610375578704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45955.610375578704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45955.610375578704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45955.610375578704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45955.610375578704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45955.610375578704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45955.610375578704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45955.610375578704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45955.610375578704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45955.610375578704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45955.610375578704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45955.610375578704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45955.610375578704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45955.610375578704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45955.610375578704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45955.610375578704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45955.610375578704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45955.610375578704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45955.610375578704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45955.610375578704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45955.610375578704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45955.610375578704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45955.610375578704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45955.610375578704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45955.610375578704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45955.610375578704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45955.610375578704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45955.610375578704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45955.610375578704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45955.610375578704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45955.610375578704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45955.610375578704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45955.610375578704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45955.610375578704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45955.610375578704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45955.610375578704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45955.610375578704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45955.610375578704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45955.610375578704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45955.610375578704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45955.610375578704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45955.610375578704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45955.610375578704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45955.610375578704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45955.610375578704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45955.610375578704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45955.610375578704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45955.610375578704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45955.610375578704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45955.610375578704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45955.610375578704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45955.610375578704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45955.610375578704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45955.610375578704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45955.610375578704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45955.610375578704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45955.610375578704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45955.610375578704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45955.610375578704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45955.610375578704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45955.610375578704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45955.610375578704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45955.610375578704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45955.610375578704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45955.610375578704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45955.610375578704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45955.610375578704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45955.610375578704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45955.610375578704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45955.610375578704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45955.610375578704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45955.610375578704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45955.610375578704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45955.610375578704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45955.610375578704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45955.610375578704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45955.610375578704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45955.610375578704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45955.610375578704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45955.610375578704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45955.610375578704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45955.610375578704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45955.610375578704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45955.610375578704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45955.610375578704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45955.610375578704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45955.610375578704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45955.610375578704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45955.610375578704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45955.610375578704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45955.610375578704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45955.610375578704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45955.610375578704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45955.610375578704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45955.610375578704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45955.610375578704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45955.610375578704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45955.610375578704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45955.610375578704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45955.610375578704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45955.610375578704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45955.610375578704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45955.610375578704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45955.610375578704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45955.610375578704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45955.610375578704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45955.610375578704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45955.610375578704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45955.610375578704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45955.610375578704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45955.610375578704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45955.610375578704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45955.610375578704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45955.610375578704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45955.610375578704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45955.610375578704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45955.610375578704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45955.610375578704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45955.610375578704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45955.610375578704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45955.610375578704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45955.610375578704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45955.610375578704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45955.610375578704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45955.610375578704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45955.610375578704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45955.610375578704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45955.610375578704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45955.610375578704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45955.610375578704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45955.610375578704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45955.610375578704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45955.610375578704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45955.610375578704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45955.610375578704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45955.610375578704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45955.610375578704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45955.610375578704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45955.610375578704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45955.610375578704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45955.610375578704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45955.610375578704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45955.610375578704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45955.610375578704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45955.610375578704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45955.610375578704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45955.610375578704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45955.610375578704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45955.610375578704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45955.610375578704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45955.610375578704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45955.610375578704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45955.610375578704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45955.610375578704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45955.610375578704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45955.610375578704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45955.610375578704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45955.610375578704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45955.610375578704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45955.610375578704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45955.610375578704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45955.610375578704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45955.610375578704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45955.610375578704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45955.610375578704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45955.610375578704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45955.610375578704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45955.610375578704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45955.610375578704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45955.610375578704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45955.610375578704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45955.610375578704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45955.610375578704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45955.610375578704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45955.610375578704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45955.610375578704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45955.610375578704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45955.610375578704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45955.610375578704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45955.610375578704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45955.610375578704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45955.610375578704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45955.610375578704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45955.610375578704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45955.610375578704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45955.610375578704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45955.610375578704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45955.610375578704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45955.610375578704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45955.610375578704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45955.610375578704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45955.610375578704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45955.610375578704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45955.610375578704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45955.610375578704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45955.610375578704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45955.610375578704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45955.610375578704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45955.610375578704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45955.610375578704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45955.610375578704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45955.610375578704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45955.610375578704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45955.610375578704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45955.610375578704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45955.610375578704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45955.610375578704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45955.610375578704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45955.610375578704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45955.610375578704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45955.610375578704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45955.610375578704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45955.610375578704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45955.610375578704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45955.610375578704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45955.610375578704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45955.610375578704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45955.610375578704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45955.610375578704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45955.610375578704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45955.610375578704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45955.610375578704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45955.610375578704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45955.610375578704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45955.610375578704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45955.610375578704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45955.610375578704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45955.610375578704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45955.610375578704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45955.610375578704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45955.610375578704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45955.610375578704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45955.610375578704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45955.610375578704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45955.610375578704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45955.610375578704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45955.610375578704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45955.610375578704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45955.610375578704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45955.610375578704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45955.610375578704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45955.610375578704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45955.610375578704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45955.610375578704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45955.610375578704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45955.610375578704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45955.610375578704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45955.610375578704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45955.610375578704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45955.610375578704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45955.610375578704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45955.610375578704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45955.610375578704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45955.610375578704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45955.610375578704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45955.610375578704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45955.610375578704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45955.610375578704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45955.610375578704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45955.610375578704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45955.610375578704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45955.610375578704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45955.610375578704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45955.610375578704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45955.610375578704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45955.610375578704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45955.610375578704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45955.610375578704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45955.610375578704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45955.610375578704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45955.610375578704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45955.610375578704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45955.610375578704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45955.610375578704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45955.610375578704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45955.610375578704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45955.610375578704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45955.610375578704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45955.610375578704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45955.610375578704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45955.610375578704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45955.610375578704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45955.610375578704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45955.610375578704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45955.610375578704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45955.610375578704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45955.610375578704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45955.610375578704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45955.610375578704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45955.610375578704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45955.610375578704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45955.610375578704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45955.610375578704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45955.610375578704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45955.610375578704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45955.610375578704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45955.610375578704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45955.610375578704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45955.610375578704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45955.610375578704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45955.610375578704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45955.610375578704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45955.610375578704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45955.610375578704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45955.610375578704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45955.610375578704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45955.610375578704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45955.610375578704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45955.610375578704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45955.610375578704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45955.610375578704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45955.610375578704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45955.610375578704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45955.610375578704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45955.610375578704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45955.610375578704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45955.610375578704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45955.610375578704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45955.610375578704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45955.610375578704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45955.610375578704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45955.610375578704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45955.610375578704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45955.610375578704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45955.610375578704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45955.610375578704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45955.610375578704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45955.610375578704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45955.610375578704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45955.610375578704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45955.610375578704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45955.610375578704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45955.610375578704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45955.610375578704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45955.610375578704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45955.610375578704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45955.610375578704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45955.610375578704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45955.610375578704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45955.610375578704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45955.610375578704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45955.610375578704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45955.610375578704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45955.610375578704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45955.610375578704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45955.610375578704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45955.610375578704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45955.610375578704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45955.610375578704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45955.610375578704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45955.610375578704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45955.610375578704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45955.610375578704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45955.610375578704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45955.610375578704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45955.610375578704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45955.610375578704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45955.610375578704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45955.610375578704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45955.610375578704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45955.610375578704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45955.610375578704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45955.610375578704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45955.610375578704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45955.610375578704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45955.610375578704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45955.610375578704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45955.610375578704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45955.610375578704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45955.610375578704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45955.610375578704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45955.610375578704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45955.610375578704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45955.610375578704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45955.610375578704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45955.610375578704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45955.610375578704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45955.610375578704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45955.610375578704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45955.610375578704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45955.610375578704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45955.610375578704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45955.610375578704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45955.610375578704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45955.610375578704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45955.610375578704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45955.610375578704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45955.610375578704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45955.610375578704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45955.610375578704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45955.610375578704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45955.610375578704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45955.610375578704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45955.610375578704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45955.610375578704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45955.610375578704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45955.610375578704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45955.610375578704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45955.610375578704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45955.610375578704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45955.610375578704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45955.610375578704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45955.610375578704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45955.610375578704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45955.610375578704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45955.610375578704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45955.610375578704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45955.610375578704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45955.610375578704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45955.610375578704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45955.610375578704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45955.610375578704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45955.610375578704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45955.610375578704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45955.610375578704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45955.610375578704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45955.610375578704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45955.610375578704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45955.610375578704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45955.610375578704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45955.610375578704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45955.610375578704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45955.610375578704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45955.610375578704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45955.610375578704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45955.610375578704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45955.610375578704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45955.610375578704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45955.610375578704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45955.610375578704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45955.610375578704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45955.610375578704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45955.610375578704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45955.610375578704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45955.610375578704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45955.610375578704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45955.610375578704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45955.610375578704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45955.610375578704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45955.610375578704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45955.610375578704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45955.610375578704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45955.610375578704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45955.610375578704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45955.610375578704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45955.610375578704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45955.610375578704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45955.610375578704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45955.610375578704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45955.610375578704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45955.610375578704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45955.610375578704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45955.610375578704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45955.610375578704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45955.610375578704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45955.610375578704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45955.610375578704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45955.610375578704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45955.610375578704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45955.610375578704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45955.610375578704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45955.610375578704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45955.610375578704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45955.610375578704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45955.610375578704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45955.610375578704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45955.610375578704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45955.610375578704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45955.610375578704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45955.610375578704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45955.610375578704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45955.610375578704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45955.610375578704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45955.610375578704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45955.610375578704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45955.610375578704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45955.610375578704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45955.610375578704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45955.610375578704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45955.610375578704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45955.610375578704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45955.610375578704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45955.610375578704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45955.610375578704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45955.610375578704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45955.610375578704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45955.610375578704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45955.610375578704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45955.610375578704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45955.610375578704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45955.610375578704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45955.610375578704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45955.610375578704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45955.610375578704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45955.610375578704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45955.610375578704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45955.610375578704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45955.610375578704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45955.610375578704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45955.610375578704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45955.610375578704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45955.610375578704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45955.610375578704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45955.610375578704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45955.610375578704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45955.610375578704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45955.610375578704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45955.610375578704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45955.610375578704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45955.610375578704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45955.610375578704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45955.610375578704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45955.610375578704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45955.610375578704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45955.610375578704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45955.610375578704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45955.610375578704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45955.610375578704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45955.610375578704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45955.610375578704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45955.610375578704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45955.610375578704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45955.610375578704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45955.610375578704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45955.610375578704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45955.610375578704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45955.610375578704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45955.610375578704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45955.610375578704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45955.610375578704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45955.610375578704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45955.610375578704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45955.610375578704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45955.610375578704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45955.610375578704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45955.610375578704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45955.610375578704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45955.610375578704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45955.610375578704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45955.610375578704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45955.610375578704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45955.610375578704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45955.610375578704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45955.610375578704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45955.610375578704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45955.610375578704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45955.610375578704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45955.610375578704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45955.610375578704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45955.610375578704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45955.610375578704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45955.610375578704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45955.610375578704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45955.610375578704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45955.610375578704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45955.610375578704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45955.610375578704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45955.610375578704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45955.610375578704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45955.610375578704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45955.610375578704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45955.610375578704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45955.610375578704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45955.610375578704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45955.610375578704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45955.610375578704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45955.610375578704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45955.610375578704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45955.610375578704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45955.610375578704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45955.610375578704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45955.610375578704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45955.610375578704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45955.610375578704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45955.610375578704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45955.610375578704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45955.610375578704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45955.610375578704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45955.610375578704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45955.610375578704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45955.610375578704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45955.610375578704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45955.610375578704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45955.610375578704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45955.610375578704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45955.610375578704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45955.610375578704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45955.610375578704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45955.610375578704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45955.610375578704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45955.610375578704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45955.610375578704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45955.610375578704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45955.610375578704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45955.610375578704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45955.610375578704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45955.610375578704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45955.610375578704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45955.610375578704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45955.610375578704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45955.610375578704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45955.610375578704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45955.610375578704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45955.610375578704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45955.610375578704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45955.610375578704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45955.610375578704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45955.610375578704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45955.610375578704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45955.610375578704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45955.610375578704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45955.610375578704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45955.610375578704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45955.610375578704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45955.610375578704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45955.610375578704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45955.610375578704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45955.610375578704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45955.610375578704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45955.610375578704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45955.610375578704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45955.610375578704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45955.610375578704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45955.610375578704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45955.610375578704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45955.610375578704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45955.610375578704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45955.610375578704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45955.610375578704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45955.610375578704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45955.610375578704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45955.610375578704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45955.610375578704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45955.610375578704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45955.610375578704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45955.610375578704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45955.610375578704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45955.610375578704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45955.610375578704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45955.610375578704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45955.610375578704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45955.610375578704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45955.610375578704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45955.610375578704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45955.610375578704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45955.610375578704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45955.610375578704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45955.610375578704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45955.610375578704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45955.610375578704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45955.610375578704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45955.610375578704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45955.610375578704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45955.610375578704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45955.610375578704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45955.610375578704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45955.610375578704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45955.610375578704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45955.610375578704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45955.610375578704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45955.610375578704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45955.610375578704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45955.610375578704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45955.610375578704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45955.610375578704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45955.610375578704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45955.610375578704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45955.610375578704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45955.610375578704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45955.610375578704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45955.610375578704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45955.610375578704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45955.610375578704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45955.610375578704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45955.610375578704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45955.610375578704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45955.610375578704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45955.610375578704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45955.610375578704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45955.610375578704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45955.610375578704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45955.610375578704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45955.610375578704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45955.610375578704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45955.610375578704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45955.610375578704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45955.610375578704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45955.610375578704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45955.610375578704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45955.610375578704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45955.610375578704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45955.610375578704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45955.610375578704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45955.610375578704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45955.610375578704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45955.610375578704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45955.610375578704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45955.610375578704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45955.610375578704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45955.610375578704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45955.610375578704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45955.610375578704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45955.610375578704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45955.610375578704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45955.610375578704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45955.610375578704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45955.610375578704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45955.610375578704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45955.610375578704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45955.610375578704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45955.610375578704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45955.610375578704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45955.610375578704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45955.610375578704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45955.610375578704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45955.610375578704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45955.610375578704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45955.610375578704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45955.610375578704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45955.610375578704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45955.610375578704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45955.610375578704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45955.610375578704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45955.610375578704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45955.610375578704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45955.610375578704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45955.610375578704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45955.610375578704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45955.610375578704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45955.610375578704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45955.610375578704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45955.610375578704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45955.610375578704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45955.610375578704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45955.610375578704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45955.610375578704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45955.610375578704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45955.610375578704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45955.610375578704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45955.610375578704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45955.610375578704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45955.610375578704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45955.610375578704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45955.610375578704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45955.610375578704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45955.610375578704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45955.610375578704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45955.610375578704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45955.610375578704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45955.610375578704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45955.610375578704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45955.610375578704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45955.610375578704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45955.610375578704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45955.610375578704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45955.610375578704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45955.610375578704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45955.610375578704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45955.610375578704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45955.610375578704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45955.610375578704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45955.610375578704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45955.610375578704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45955.610375578704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45955.610375578704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45955.610375578704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45955.610375578704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45955.610375578704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45955.610375578704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45955.610375578704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45955.610375578704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45955.610375578704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45955.610375578704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45955.610375578704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45955.610375578704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45955.610375578704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45955.610375578704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45955.610375578704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45955.610375578704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45955.610375578704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45955.610375578704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45955.610375578704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45955.610375578704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45955.610375578704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45955.610375578704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45955.610375578704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45955.610375578704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45955.610375578704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45955.610375578704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45955.610375578704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45955.610375578704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45955.610375578704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45955.610375578704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45955.610375578704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45955.610375578704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45955.610375578704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45955.610375578704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45955.610375578704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45955.610375578704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45955.610375578704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45955.610375578704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45955.610375578704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45955.610375578704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45955.610375578704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45955.610375578704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45955.610375578704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45955.610375578704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45955.610375578704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45955.610375578704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45955.610375578704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45955.610375578704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45955.610375578704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45955.610375578704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45955.610375578704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45955.610375578704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45955.610375578704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45955.610375578704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45955.610375578704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45955.610375578704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45955.610375578704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45955.610375578704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45955.610375578704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45955.610375578704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45955.610375578704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45955.610375578704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45955.610375578704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45955.610375578704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45955.610375578704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45955.610375578704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45955.610375578704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45955.610375578704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45955.610375578704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45955.610375578704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45955.610375578704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45955.610375578704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45955.610375578704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45955.610375578704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45955.610375578704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45955.610375578704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45955.610375578704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45955.610375578704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45955.610375578704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45955.610375578704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45955.610375578704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45955.610375578704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45955.610375578704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45955.610375578704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45955.610375578704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45955.610375578704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45955.610375578704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45955.610375578704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45955.610375578704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45955.610375578704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45955.610375578704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45955.610375578704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45955.610375578704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45955.610375578704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45955.610375578704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45955.610375578704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45955.610375578704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45955.610375578704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45955.610375578704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45955.610375578704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45955.610375578704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45955.610375578704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45955.610375578704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45955.610375578704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45955.610375578704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45955.610375578704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45955.610375578704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45955.610375578704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45955.610375578704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45955.610375578704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45955.610375578704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45955.610375578704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45955.610375578704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45955.610375578704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45955.610375578704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45955.610375578704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45955.610375578704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45955.610375578704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45955.610375578704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45955.610375578704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45955.610375578704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45955.610375578704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45955.610375578704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45955.610375578704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45955.610375578704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45955.610375578704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45955.610375578704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45955.610375578704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45955.610375578704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45955.610375578704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45955.610375578704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45955.610375578704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45955.610375578704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45955.610375578704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45955.610375578704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45955.610375578704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45955.610375578704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45955.610375578704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45955.610375578704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45955.610375578704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45955.610375578704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45955.610375578704</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tabSelected="1" workbookViewId="0">
      <selection activeCell="D3" sqre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252.12965798610821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1.9756533564795973</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45955.610375578704</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45955.610375578704</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45955.610375578704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45955.610375578704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45955.610375578704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45955.610375578704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45955.610375578704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45955.610375578704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45955.610375578704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45955.610375578704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45955.610375578704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45955.610375578704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45955.610375578704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45955.610375578704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45955.610375578704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45955.610375578704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45955.610375578704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45955.610375578704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45955.610375578704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45955.610375578704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45955.610375578704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45955.610375578704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45955.610375578704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45955.610375578704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45955.610375578704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45955.610375578704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45955.610375578704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45955.610375578704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45955.610375578704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45955.610375578704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45955.610375578704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45955.610375578704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45955.610375578704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45955.610375578704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45955.610375578704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45955.610375578704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45955.610375578704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45955.610375578704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45955.610375578704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45955.610375578704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45955.610375578704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45955.610375578704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45955.610375578704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45955.610375578704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45955.610375578704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45955.610375578704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45955.610375578704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45955.610375578704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45955.610375578704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45955.610375578704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45955.610375578704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45955.610375578704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45955.610375578704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45955.610375578704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45955.610375578704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45955.610375578704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45955.610375578704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45955.610375578704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45955.610375578704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45955.610375578704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45955.610375578704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45955.610375578704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45955.610375578704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45955.610375578704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45955.610375578704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45955.610375578704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45955.610375578704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45955.610375578704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45955.610375578704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45955.610375578704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45955.610375578704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45955.610375578704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45955.610375578704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45955.610375578704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45955.610375578704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45955.610375578704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45955.610375578704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45955.610375578704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45955.610375578704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45955.610375578704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45955.610375578704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45955.610375578704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45955.610375578704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45955.610375578704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45955.610375578704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45955.610375578704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45955.610375578704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45955.610375578704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45955.610375578704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45955.610375578704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45955.610375578704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45955.610375578704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45955.610375578704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45955.610375578704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45955.610375578704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45955.610375578704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45955.610375578704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45955.610375578704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45955.610375578704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45955.610375578704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45955.610375578704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45955.610375578704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45955.610375578704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45955.610375578704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45955.610375578704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45955.610375578704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45955.610375578704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45955.610375578704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45955.610375578704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45955.610375578704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45955.610375578704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45955.610375578704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45955.610375578704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45955.610375578704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45955.610375578704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45955.610375578704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45955.610375578704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45955.610375578704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45955.610375578704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45955.610375578704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45955.610375578704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45955.610375578704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45955.610375578704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45955.610375578704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45955.610375578704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45955.610375578704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45955.610375578704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45955.610375578704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45955.610375578704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45955.610375578704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45955.610375578704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45955.610375578704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45955.610375578704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45955.610375578704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45955.610375578704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45955.610375578704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45955.610375578704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45955.610375578704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45955.610375578704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45955.610375578704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45955.610375578704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45955.610375578704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45955.610375578704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45955.610375578704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45955.610375578704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45955.610375578704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45955.610375578704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45955.610375578704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45955.610375578704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45955.610375578704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45955.610375578704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45955.610375578704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45955.610375578704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45955.610375578704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45955.610375578704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45955.610375578704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45955.610375578704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45955.610375578704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45955.610375578704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45955.610375578704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45955.610375578704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45955.610375578704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45955.610375578704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45955.610375578704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45955.610375578704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45955.610375578704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45955.610375578704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45955.610375578704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45955.610375578704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45955.610375578704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45955.610375578704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45955.610375578704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45955.610375578704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45955.610375578704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45955.610375578704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45955.610375578704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45955.610375578704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45955.610375578704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45955.610375578704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45955.610375578704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45955.610375578704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45955.610375578704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45955.610375578704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45955.610375578704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45955.610375578704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45955.610375578704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45955.610375578704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45955.610375578704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45955.610375578704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45955.610375578704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45955.610375578704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45955.610375578704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45955.610375578704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45955.610375578704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45955.610375578704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45955.610375578704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45955.610375578704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45955.610375578704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45955.610375578704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45955.610375578704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45955.610375578704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45955.610375578704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45955.610375578704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45955.610375578704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45955.610375578704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45955.610375578704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45955.610375578704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45955.610375578704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45955.610375578704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45955.610375578704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45955.610375578704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45955.610375578704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45955.610375578704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45955.610375578704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45955.610375578704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45955.610375578704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45955.610375578704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45955.610375578704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45955.610375578704</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45955.610375578704</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63.778315393516095</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29.42149826388777</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6.9492644675920019</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4.1498263890389353E-2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2</v>
      </c>
      <c r="D6" s="153" t="s">
        <v>38206</v>
      </c>
      <c r="E6" s="153" t="s">
        <v>39100</v>
      </c>
      <c r="F6" s="154">
        <v>45955.573576388888</v>
      </c>
      <c r="G6" s="155">
        <f ca="1">IFERROR(NOW()-F6,"")</f>
        <v>3.6799189816520084E-2</v>
      </c>
      <c r="H6" s="154">
        <v>45955.563321759262</v>
      </c>
      <c r="I6" s="153" t="str">
        <f>IFERROR(VLOOKUP(D6,DB!A:F,6,0),"")</f>
        <v>SCECO</v>
      </c>
      <c r="J6" s="153" t="str">
        <f>IFERROR(VLOOKUP(D6,DB!A:G,7,0),"")</f>
        <v>Haj Removal</v>
      </c>
      <c r="K6" s="153" t="s">
        <v>39098</v>
      </c>
      <c r="L6" s="153" t="str">
        <f>IFERROR(VLOOKUP(D6,DB!A:I,9,0),"")</f>
        <v>Latis</v>
      </c>
    </row>
    <row r="7" spans="1:13" ht="15">
      <c r="A7" s="153" t="s">
        <v>39099</v>
      </c>
      <c r="B7" s="153" t="str">
        <f>IFERROR(VLOOKUP(D7,DB!A:K,11,0),"")</f>
        <v>R5</v>
      </c>
      <c r="C7" s="153">
        <v>2</v>
      </c>
      <c r="D7" s="153" t="s">
        <v>38186</v>
      </c>
      <c r="E7" s="153" t="s">
        <v>39100</v>
      </c>
      <c r="F7" s="154">
        <v>45955.573576388888</v>
      </c>
      <c r="G7" s="155">
        <f ca="1">IFERROR(NOW()-F7,"")</f>
        <v>3.6799189816520084E-2</v>
      </c>
      <c r="H7" s="154">
        <v>45955.563321759262</v>
      </c>
      <c r="I7" s="153" t="str">
        <f>IFERROR(VLOOKUP(D7,DB!A:F,6,0),"")</f>
        <v>SCECO</v>
      </c>
      <c r="J7" s="153" t="str">
        <f>IFERROR(VLOOKUP(D7,DB!A:G,7,0),"")</f>
        <v>Haj Removal</v>
      </c>
      <c r="K7" s="153" t="s">
        <v>39101</v>
      </c>
      <c r="L7" s="153" t="str">
        <f>IFERROR(VLOOKUP(D7,DB!A:I,9,0),"")</f>
        <v>Latis</v>
      </c>
    </row>
    <row r="8" spans="1:13" ht="15">
      <c r="A8" s="153" t="s">
        <v>39099</v>
      </c>
      <c r="B8" s="153" t="str">
        <f>IFERROR(VLOOKUP(D8,DB!A:K,11,0),"")</f>
        <v>R5</v>
      </c>
      <c r="C8" s="153">
        <v>2</v>
      </c>
      <c r="D8" s="153" t="s">
        <v>38274</v>
      </c>
      <c r="E8" s="153" t="s">
        <v>39100</v>
      </c>
      <c r="F8" s="154">
        <v>45955.573576388888</v>
      </c>
      <c r="G8" s="155">
        <f ca="1">IFERROR(NOW()-F8,"")</f>
        <v>3.6799189816520084E-2</v>
      </c>
      <c r="H8" s="154">
        <v>45955.563321759262</v>
      </c>
      <c r="I8" s="153" t="str">
        <f>IFERROR(VLOOKUP(D8,DB!A:F,6,0),"")</f>
        <v>SCECO</v>
      </c>
      <c r="J8" s="153" t="str">
        <f>IFERROR(VLOOKUP(D8,DB!A:G,7,0),"")</f>
        <v>Haj Removal</v>
      </c>
      <c r="K8" s="153" t="s">
        <v>39102</v>
      </c>
      <c r="L8" s="153" t="str">
        <f>IFERROR(VLOOKUP(D8,DB!A:I,9,0),"")</f>
        <v>Latis</v>
      </c>
    </row>
    <row r="9" spans="1:13" ht="15">
      <c r="A9" s="153" t="s">
        <v>39099</v>
      </c>
      <c r="B9" s="153" t="str">
        <f>IFERROR(VLOOKUP(D9,DB!A:K,11,0),"")</f>
        <v>R5</v>
      </c>
      <c r="C9" s="153">
        <v>1</v>
      </c>
      <c r="D9" s="153" t="s">
        <v>38313</v>
      </c>
      <c r="E9" s="153" t="s">
        <v>39100</v>
      </c>
      <c r="F9" s="154">
        <v>45955.573576388888</v>
      </c>
      <c r="G9" s="155">
        <f ca="1">IFERROR(NOW()-F9,"")</f>
        <v>3.6799189816520084E-2</v>
      </c>
      <c r="H9" s="154">
        <v>45955.563321759262</v>
      </c>
      <c r="I9" s="153" t="str">
        <f>IFERROR(VLOOKUP(D9,DB!A:F,6,0),"")</f>
        <v>SCECO</v>
      </c>
      <c r="J9" s="153" t="str">
        <f>IFERROR(VLOOKUP(D9,DB!A:G,7,0),"")</f>
        <v>Haj Removal</v>
      </c>
      <c r="K9" s="153" t="s">
        <v>39102</v>
      </c>
      <c r="L9" s="153" t="str">
        <f>IFERROR(VLOOKUP(D9,DB!A:I,9,0),"")</f>
        <v>Latis</v>
      </c>
    </row>
    <row r="10" spans="1:13" ht="15">
      <c r="A10" s="153" t="s">
        <v>39099</v>
      </c>
      <c r="B10" s="153" t="str">
        <f>IFERROR(VLOOKUP(D10,DB!A:K,11,0),"")</f>
        <v>R5</v>
      </c>
      <c r="C10" s="153">
        <v>1</v>
      </c>
      <c r="D10" s="153" t="s">
        <v>38530</v>
      </c>
      <c r="E10" s="153" t="s">
        <v>39100</v>
      </c>
      <c r="F10" s="154">
        <v>45955.573576388888</v>
      </c>
      <c r="G10" s="155">
        <f ca="1">IFERROR(NOW()-F10,"")</f>
        <v>3.6799189816520084E-2</v>
      </c>
      <c r="H10" s="154">
        <v>45955.563321759262</v>
      </c>
      <c r="I10" s="153" t="str">
        <f>IFERROR(VLOOKUP(D10,DB!A:F,6,0),"")</f>
        <v>SCECO</v>
      </c>
      <c r="J10" s="153" t="str">
        <f>IFERROR(VLOOKUP(D10,DB!A:G,7,0),"")</f>
        <v>Haj Removal</v>
      </c>
      <c r="K10" s="153" t="s">
        <v>39103</v>
      </c>
      <c r="L10" s="153" t="str">
        <f>IFERROR(VLOOKUP(D10,DB!A:I,9,0),"")</f>
        <v>Latis</v>
      </c>
    </row>
    <row r="11" spans="1:13" ht="15">
      <c r="A11" s="153" t="s">
        <v>39099</v>
      </c>
      <c r="B11" s="153" t="str">
        <f>IFERROR(VLOOKUP(D11,DB!A:K,11,0),"")</f>
        <v>R5</v>
      </c>
      <c r="C11" s="153">
        <v>1</v>
      </c>
      <c r="D11" s="153" t="s">
        <v>38159</v>
      </c>
      <c r="E11" s="153" t="s">
        <v>39100</v>
      </c>
      <c r="F11" s="154">
        <v>45955.573576388888</v>
      </c>
      <c r="G11" s="155">
        <f ca="1">IFERROR(NOW()-F11,"")</f>
        <v>3.6799189816520084E-2</v>
      </c>
      <c r="H11" s="154">
        <v>45955.563321759262</v>
      </c>
      <c r="I11" s="153" t="str">
        <f>IFERROR(VLOOKUP(D11,DB!A:F,6,0),"")</f>
        <v>SCECO</v>
      </c>
      <c r="J11" s="153" t="str">
        <f>IFERROR(VLOOKUP(D11,DB!A:G,7,0),"")</f>
        <v>Haj Removal</v>
      </c>
      <c r="K11" s="153" t="s">
        <v>39102</v>
      </c>
      <c r="L11" s="153" t="str">
        <f>IFERROR(VLOOKUP(D11,DB!A:I,9,0),"")</f>
        <v>Latis</v>
      </c>
    </row>
    <row r="12" spans="1:13" ht="15">
      <c r="A12" s="153" t="s">
        <v>39099</v>
      </c>
      <c r="B12" s="153" t="str">
        <f>IFERROR(VLOOKUP(D12,DB!A:K,11,0),"")</f>
        <v>R5</v>
      </c>
      <c r="C12" s="153">
        <v>1</v>
      </c>
      <c r="D12" s="153" t="s">
        <v>38207</v>
      </c>
      <c r="E12" s="153" t="s">
        <v>39100</v>
      </c>
      <c r="F12" s="154">
        <v>45955.573576388888</v>
      </c>
      <c r="G12" s="155">
        <f ca="1">IFERROR(NOW()-F12,"")</f>
        <v>3.6799189816520084E-2</v>
      </c>
      <c r="H12" s="154">
        <v>45955.563321759262</v>
      </c>
      <c r="I12" s="153" t="str">
        <f>IFERROR(VLOOKUP(D12,DB!A:F,6,0),"")</f>
        <v>SCECO</v>
      </c>
      <c r="J12" s="153" t="str">
        <f>IFERROR(VLOOKUP(D12,DB!A:G,7,0),"")</f>
        <v>Haj Removal</v>
      </c>
      <c r="K12" s="153" t="s">
        <v>39103</v>
      </c>
      <c r="L12" s="153" t="str">
        <f>IFERROR(VLOOKUP(D12,DB!A:I,9,0),"")</f>
        <v>Latis</v>
      </c>
    </row>
    <row r="13" spans="1:13" ht="15">
      <c r="A13" s="153" t="s">
        <v>39099</v>
      </c>
      <c r="B13" s="153" t="str">
        <f>IFERROR(VLOOKUP(D13,DB!A:K,11,0),"")</f>
        <v>R5</v>
      </c>
      <c r="C13" s="153">
        <v>1</v>
      </c>
      <c r="D13" s="153" t="s">
        <v>38146</v>
      </c>
      <c r="E13" s="153" t="s">
        <v>39100</v>
      </c>
      <c r="F13" s="154">
        <v>45955.573576388888</v>
      </c>
      <c r="G13" s="155">
        <f ca="1">IFERROR(NOW()-F13,"")</f>
        <v>3.6799189816520084E-2</v>
      </c>
      <c r="H13" s="154">
        <v>45955.563321759262</v>
      </c>
      <c r="I13" s="153" t="str">
        <f>IFERROR(VLOOKUP(D13,DB!A:F,6,0),"")</f>
        <v>SCECO</v>
      </c>
      <c r="J13" s="153" t="str">
        <f>IFERROR(VLOOKUP(D13,DB!A:G,7,0),"")</f>
        <v>Haj Removal</v>
      </c>
      <c r="K13" s="153" t="s">
        <v>39103</v>
      </c>
      <c r="L13" s="153" t="str">
        <f>IFERROR(VLOOKUP(D13,DB!A:I,9,0),"")</f>
        <v>Latis</v>
      </c>
    </row>
    <row r="14" spans="1:13" ht="15">
      <c r="A14" s="153" t="s">
        <v>39099</v>
      </c>
      <c r="B14" s="153" t="str">
        <f>IFERROR(VLOOKUP(D14,DB!A:K,11,0),"")</f>
        <v>R5</v>
      </c>
      <c r="C14" s="153">
        <v>1</v>
      </c>
      <c r="D14" s="153" t="s">
        <v>38341</v>
      </c>
      <c r="E14" s="153" t="s">
        <v>39100</v>
      </c>
      <c r="F14" s="154">
        <v>45955.573576388888</v>
      </c>
      <c r="G14" s="155">
        <f ca="1">IFERROR(NOW()-F14,"")</f>
        <v>3.6799189816520084E-2</v>
      </c>
      <c r="H14" s="154">
        <v>45955.563321759262</v>
      </c>
      <c r="I14" s="153" t="str">
        <f>IFERROR(VLOOKUP(D14,DB!A:F,6,0),"")</f>
        <v>SCECO</v>
      </c>
      <c r="J14" s="153" t="str">
        <f>IFERROR(VLOOKUP(D14,DB!A:G,7,0),"")</f>
        <v>Haj Removal</v>
      </c>
      <c r="K14" s="153" t="s">
        <v>39103</v>
      </c>
      <c r="L14" s="153" t="str">
        <f>IFERROR(VLOOKUP(D14,DB!A:I,9,0),"")</f>
        <v>Latis</v>
      </c>
    </row>
    <row r="15" spans="1:13" ht="15">
      <c r="A15" s="153" t="s">
        <v>39104</v>
      </c>
      <c r="B15" s="153" t="str">
        <f>IFERROR(VLOOKUP(D15,DB!A:K,11,0),"")</f>
        <v>R5</v>
      </c>
      <c r="C15" s="153">
        <v>5</v>
      </c>
      <c r="D15" s="153" t="s">
        <v>31751</v>
      </c>
      <c r="E15" s="153" t="s">
        <v>39079</v>
      </c>
      <c r="F15" s="154">
        <v>45955.608634259261</v>
      </c>
      <c r="G15" s="155">
        <f ca="1">IFERROR(NOW()-F15,"")</f>
        <v>1.7413194436812773E-3</v>
      </c>
      <c r="H15" s="154">
        <v>45955.601689814815</v>
      </c>
      <c r="I15" s="153" t="str">
        <f>IFERROR(VLOOKUP(D15,DB!A:F,6,0),"")</f>
        <v>SCECO</v>
      </c>
      <c r="J15" s="153" t="str">
        <f>IFERROR(VLOOKUP(D15,DB!A:G,7,0),"")</f>
        <v>Weak</v>
      </c>
      <c r="K15" s="153" t="s">
        <v>39101</v>
      </c>
      <c r="L15" s="153" t="str">
        <f>IFERROR(VLOOKUP(D15,DB!A:I,9,0),"")</f>
        <v>Latis</v>
      </c>
    </row>
    <row r="16" spans="1:13" ht="15">
      <c r="A16" s="153"/>
      <c r="B16" s="153" t="str">
        <f>IFERROR(VLOOKUP(D16,DB!A:K,11,0),"")</f>
        <v/>
      </c>
      <c r="C16" s="153"/>
      <c r="D16" s="153"/>
      <c r="E16" s="153"/>
      <c r="F16" s="154"/>
      <c r="G16" s="155">
        <f ca="1">IFERROR(NOW()-F16,"")</f>
        <v>45955.610375578704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45955.610375578704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45955.610375578704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45955.610375578704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45955.610375578704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45955.610375578704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45955.610375578704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45955.610375578704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45955.610375578704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45955.610375578704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45955.610375578704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45955.610375578704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45955.610375578704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45955.610375578704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45955.610375578704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45955.610375578704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45955.610375578704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45955.610375578704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45955.610375578704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45955.610375578704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45955.610375578704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45955.610375578704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45955.610375578704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45955.610375578704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45955.610375578704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45955.610375578704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45955.610375578704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45955.610375578704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45955.610375578704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45955.610375578704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45955.610375578704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45955.610375578704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45955.610375578704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45955.610375578704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45955.610375578704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45955.610375578704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45955.610375578704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45955.610375578704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45955.610375578704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45955.610375578704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45955.610375578704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45955.610375578704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45955.610375578704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45955.610375578704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45955.610375578704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45955.610375578704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45955.610375578704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45955.610375578704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45955.610375578704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45955.610375578704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45955.610375578704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45955.610375578704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45955.610375578704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45955.610375578704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45955.610375578704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45955.610375578704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45955.610375578704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45955.610375578704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45955.610375578704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45955.610375578704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45955.610375578704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45955.610375578704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45955.610375578704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45955.610375578704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45955.610375578704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45955.610375578704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45955.610375578704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45955.610375578704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45955.610375578704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45955.610375578704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45955.610375578704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45955.610375578704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45955.610375578704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45955.610375578704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45955.610375578704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45955.610375578704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45955.610375578704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45955.610375578704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45955.610375578704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45955.610375578704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45955.610375578704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45955.610375578704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45955.610375578704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45955.610375578704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45955.610375578704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45955.610375578704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45955.610375578704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45955.610375578704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45955.610375578704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45955.610375578704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45955.610375578704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45955.610375578704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45955.610375578704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45955.610375578704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45955.610375578704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45955.610375578704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45955.610375578704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45955.610375578704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45955.610375578704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45955.610375578704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45955.610375578704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45955.610375578704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45955.610375578704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45955.610375578704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45955.610375578704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45955.610375578704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45955.610375578704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45955.610375578704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45955.610375578704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45955.610375578704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45955.610375578704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45955.610375578704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45955.610375578704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45955.610375578704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45955.610375578704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45955.610375578704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45955.610375578704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45955.610375578704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45955.610375578704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45955.610375578704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45955.610375578704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45955.610375578704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45955.610375578704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45955.610375578704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45955.610375578704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45955.610375578704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45955.610375578704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45955.610375578704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45955.610375578704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45955.610375578704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45955.610375578704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45955.610375578704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45955.610375578704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45955.610375578704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45955.610375578704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45955.610375578704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45955.610375578704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45955.610375578704</v>
      </c>
      <c r="H153" s="154"/>
      <c r="I153" s="153" t="str">
        <f>IFERROR(VLOOKUP(D153,DB!A:F,6,0),"")</f>
        <v/>
      </c>
      <c r="J153" s="153" t="str">
        <f>IFERROR(VLOOKUP(D153,DB!A:G,7,0),"")</f>
        <v/>
      </c>
      <c r="K153" s="153"/>
      <c r="L153" s="153" t="str">
        <f>IFERROR(VLOOKUP(D153,DB!A:I,9,0),"")</f>
        <v/>
      </c>
    </row>
    <row r="154" spans="1:12" ht="15">
      <c r="A154" s="159"/>
      <c r="B154" s="159" t="str">
        <f>IFERROR(VLOOKUP(D154,DB!A:K,11,0),"")</f>
        <v/>
      </c>
      <c r="C154" s="159"/>
      <c r="D154" s="159"/>
      <c r="E154" s="159"/>
      <c r="F154" s="160"/>
      <c r="G154" s="161">
        <f ca="1">IFERROR(NOW()-F154,"")</f>
        <v>45955.610375578704</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45955.610375578704</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45955.610375578704</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45955.610375578704</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45955.610375578704</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45955.610375578704</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45955.610375578704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45955.610375578704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45955.610375578704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45955.610375578704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45955.610375578704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45955.610375578704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45955.610375578704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45955.610375578704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45955.610375578704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45955.610375578704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45955.610375578704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45955.610375578704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45955.610375578704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45955.610375578704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45955.610375578704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45955.610375578704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45955.610375578704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45955.610375578704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45955.610375578704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45955.610375578704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45955.610375578704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45955.610375578704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45955.610375578704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45955.610375578704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45955.610375578704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45955.610375578704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45955.610375578704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45955.610375578704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45955.610375578704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45955.610375578704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45955.610375578704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45955.610375578704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45955.610375578704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45955.610375578704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45955.610375578704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45955.610375578704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45955.610375578704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45955.610375578704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45955.610375578704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45955.610375578704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45955.610375578704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45955.610375578704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45955.610375578704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45955.610375578704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45955.610375578704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45955.610375578704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45955.610375578704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45955.610375578704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45955.610375578704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45955.610375578704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45955.610375578704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45955.610375578704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45955.610375578704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45955.610375578704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45955.610375578704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45955.610375578704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45955.610375578704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45955.610375578704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45955.610375578704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45955.610375578704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45955.610375578704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45955.610375578704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45955.610375578704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45955.610375578704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45955.610375578704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45955.610375578704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45955.610375578704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45955.610375578704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45955.610375578704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45955.610375578704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45955.610375578704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45955.610375578704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45955.610375578704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45955.610375578704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45955.610375578704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45955.610375578704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45955.610375578704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45955.610375578704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45955.610375578704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45955.610375578704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45955.610375578704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45955.610375578704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45955.610375578704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45955.610375578704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45955.610375578704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45955.610375578704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45955.610375578704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45955.610375578704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45955.610375578704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45955.610375578704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45955.610375578704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45955.610375578704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45955.610375578704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45955.610375578704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45955.610375578704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45955.610375578704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45955.610375578704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45955.610375578704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45955.610375578704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45955.610375578704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45955.610375578704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45955.610375578704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45955.610375578704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45955.610375578704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45955.610375578704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45955.610375578704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45955.610375578704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45955.610375578704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45955.610375578704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45955.610375578704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45955.610375578704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45955.610375578704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45955.610375578704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45955.610375578704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45955.610375578704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45955.610375578704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45955.610375578704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45955.610375578704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45955.610375578704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45955.610375578704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45955.610375578704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45955.610375578704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45955.610375578704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45955.610375578704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45955.610375578704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45955.610375578704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45955.610375578704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45955.610375578704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45955.610375578704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45955.610375578704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45955.610375578704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45955.610375578704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45955.610375578704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45955.610375578704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45955.610375578704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45955.610375578704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45955.610375578704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45955.610375578704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45955.610375578704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45955.610375578704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45955.610375578704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45955.610375578704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45955.610375578704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45955.610375578704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45955.610375578704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45955.610375578704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45955.610375578704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45955.610375578704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45955.610375578704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45955.610375578704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45955.610375578704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45955.610375578704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45955.610375578704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45955.610375578704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45955.610375578704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45955.610375578704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45955.610375578704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45955.610375578704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45955.610375578704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45955.610375578704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45955.610375578704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45955.610375578704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45955.610375578704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45955.610375578704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45955.610375578704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45955.610375578704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45955.610375578704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45955.610375578704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45955.610375578704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45955.610375578704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45955.610375578704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45955.610375578704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45955.610375578704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45955.610375578704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45955.610375578704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45955.610375578704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45955.610375578704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45955.610375578704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45955.610375578704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45955.610375578704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45955.610375578704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45955.610375578704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45955.610375578704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45955.610375578704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45955.610375578704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45955.610375578704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45955.610375578704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45955.610375578704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45955.610375578704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45955.610375578704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45955.610375578704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45955.610375578704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45955.610375578704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45955.610375578704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45955.610375578704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45955.610375578704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45955.610375578704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45955.610375578704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45955.610375578704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45955.610375578704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45955.610375578704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45955.610375578704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45955.610375578704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45955.610375578704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45955.610375578704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45955.610375578704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45955.610375578704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45955.610375578704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45955.610375578704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45955.610375578704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45955.610375578704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45955.610375578704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45955.610375578704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45955.610375578704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45955.610375578704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45955.610375578704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45955.610375578704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45955.610375578704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45955.610375578704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45955.610375578704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45955.610375578704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45955.610375578704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45955.610375578704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45955.610375578704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45955.610375578704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45955.610375578704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45955.610375578704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45955.610375578704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45955.610375578704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45955.610375578704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45955.610375578704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45955.610375578704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45955.610375578704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45955.610375578704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45955.610375578704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45955.610375578704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45955.610375578704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45955.610375578704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45955.610375578704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45955.610375578704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45955.610375578704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45955.610375578704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45955.610375578704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45955.610375578704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45955.610375578704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45955.610375578704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45955.610375578704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45955.610375578704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45955.610375578704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45955.610375578704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45955.610375578704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45955.610375578704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45955.610375578704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45955.610375578704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45955.610375578704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45955.610375578704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45955.610375578704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45955.610375578704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45955.610375578704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45955.610375578704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45955.610375578704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45955.610375578704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45955.610375578704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45955.610375578704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45955.610375578704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45955.610375578704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45955.610375578704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45955.610375578704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45955.610375578704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45955.610375578704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45955.610375578704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45955.610375578704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45955.610375578704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45955.610375578704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45955.610375578704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45955.610375578704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45955.610375578704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45955.610375578704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45955.610375578704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45955.610375578704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45955.610375578704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45955.610375578704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45955.610375578704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45955.610375578704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45955.610375578704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45955.610375578704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45955.610375578704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45955.610375578704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45955.610375578704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45955.610375578704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45955.610375578704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45955.610375578704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45955.610375578704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45955.610375578704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45955.610375578704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45955.610375578704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45955.610375578704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45955.610375578704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45955.610375578704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45955.610375578704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45955.610375578704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45955.610375578704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45955.610375578704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45955.610375578704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45955.610375578704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45955.610375578704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45955.610375578704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45955.610375578704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45955.610375578704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45955.610375578704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45955.610375578704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45955.610375578704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45955.610375578704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45955.610375578704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45955.610375578704</v>
      </c>
      <c r="H474" s="160"/>
      <c r="I474" s="159" t="str">
        <f>IFERROR(VLOOKUP(D474,DB!A:F,6,0),"")</f>
        <v/>
      </c>
      <c r="J474" s="159" t="str">
        <f>IFERROR(VLOOKUP(D474,DB!A:G,7,0),"")</f>
        <v/>
      </c>
      <c r="K474" s="159"/>
      <c r="L474" s="159" t="str">
        <f>IFERROR(VLOOKUP(D474,DB!A:I,9,0),"")</f>
        <v/>
      </c>
    </row>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84" ht="15"/>
    <row r="585" ht="15"/>
    <row r="587" ht="15"/>
    <row r="588" ht="15"/>
    <row r="589" ht="15"/>
    <row r="590" ht="15"/>
    <row r="592" ht="15"/>
    <row r="593" ht="15"/>
    <row r="600" ht="15"/>
    <row r="601" ht="15"/>
    <row r="602" ht="15"/>
    <row r="603" ht="15"/>
    <row r="604" ht="15"/>
    <row r="605" ht="15"/>
    <row r="608" ht="15"/>
    <row r="609" ht="15"/>
    <row r="610" ht="15"/>
    <row r="611" ht="15"/>
    <row r="612" ht="15"/>
    <row r="613" ht="15"/>
    <row r="614" ht="15"/>
    <row r="615" ht="15"/>
    <row r="616" ht="15"/>
    <row r="617" ht="15"/>
    <row r="618" ht="15"/>
    <row r="619"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713" ht="15"/>
    <row r="714" ht="15"/>
    <row r="715" ht="15"/>
    <row r="716" ht="15"/>
    <row r="717" ht="15"/>
    <row r="718" ht="15"/>
    <row r="719" ht="15"/>
    <row r="720" ht="15"/>
    <row r="721" ht="15"/>
    <row r="722"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805" ht="15"/>
    <row r="807" ht="15"/>
    <row r="808"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1" ht="15"/>
    <row r="842" ht="15"/>
    <row r="1012" ht="15"/>
    <row r="1013" ht="15"/>
    <row r="1014" ht="15"/>
    <row r="1015" ht="15"/>
    <row r="1016" ht="15"/>
    <row r="1017" ht="15"/>
    <row r="1023" ht="15"/>
    <row r="1024" ht="15"/>
    <row r="1025" ht="15"/>
    <row r="1026" ht="15"/>
    <row r="1027" ht="15"/>
    <row r="1028" ht="15"/>
    <row r="1029"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80" ht="15"/>
    <row r="1081" ht="15"/>
    <row r="1087" ht="15"/>
    <row r="1088" ht="15"/>
    <row r="1090" ht="15"/>
    <row r="1091" ht="15"/>
    <row r="1092" ht="15"/>
    <row r="1093" ht="15"/>
    <row r="1094" ht="15"/>
    <row r="1095" ht="15"/>
    <row r="1096" ht="15"/>
    <row r="1098" ht="15"/>
    <row r="1099" ht="15"/>
    <row r="1100"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5" ht="15"/>
    <row r="1198" ht="15"/>
    <row r="1199" ht="15"/>
    <row r="1200" ht="15"/>
    <row r="1201" ht="15"/>
    <row r="1202" ht="15"/>
    <row r="1203" ht="15"/>
    <row r="1204" ht="15"/>
    <row r="1206" ht="15"/>
    <row r="1207" ht="15"/>
    <row r="1208" ht="15"/>
    <row r="1209" ht="15"/>
    <row r="1210" ht="15"/>
    <row r="1211" ht="15"/>
    <row r="1212" ht="15"/>
    <row r="1213" ht="15"/>
    <row r="1214" ht="15"/>
    <row r="1215" ht="15"/>
    <row r="1216" ht="15"/>
    <row r="1218" ht="15"/>
    <row r="1219" ht="15"/>
    <row r="1220" ht="15"/>
    <row r="1221" ht="15"/>
    <row r="1222" ht="15"/>
    <row r="1223" ht="15"/>
    <row r="1224" ht="15"/>
    <row r="1225" ht="15"/>
    <row r="1226" ht="15"/>
    <row r="1227" ht="15"/>
    <row r="1235" ht="15"/>
    <row r="1236" ht="15"/>
    <row r="1239" ht="15"/>
    <row r="1240" ht="15"/>
    <row r="1241" ht="15"/>
    <row r="1242" ht="15"/>
    <row r="1243" ht="15"/>
    <row r="1244" ht="15"/>
    <row r="1245" ht="15"/>
    <row r="1246" ht="15"/>
    <row r="1249" ht="15"/>
    <row r="1250" ht="15"/>
    <row r="1251" ht="15"/>
    <row r="1252" ht="15"/>
    <row r="1253" ht="15"/>
    <row r="1254" ht="15"/>
    <row r="1255" ht="15"/>
    <row r="1256" ht="15"/>
    <row r="1257" ht="15"/>
    <row r="1258" ht="15"/>
    <row r="1259" ht="15"/>
    <row r="1260" ht="15"/>
    <row r="1262" ht="15"/>
    <row r="1263" ht="15"/>
    <row r="1264" ht="15"/>
    <row r="1267" ht="15"/>
    <row r="1269" ht="15"/>
    <row r="1271" ht="15"/>
    <row r="1274" ht="15"/>
    <row r="1275" ht="15"/>
    <row r="1276" ht="15"/>
    <row r="1278" ht="15"/>
    <row r="1280" ht="15"/>
    <row r="1281" ht="15"/>
    <row r="1282" ht="15"/>
    <row r="1283" ht="15"/>
    <row r="1284" ht="15"/>
    <row r="1286" ht="15"/>
    <row r="1287" ht="15"/>
    <row r="1288" ht="15"/>
    <row r="1289" ht="15"/>
    <row r="1291" ht="15"/>
    <row r="1293" ht="15"/>
    <row r="1294" ht="15"/>
    <row r="1296" ht="15"/>
    <row r="1297" ht="15"/>
    <row r="1298" ht="15"/>
    <row r="1299" ht="15"/>
    <row r="1301" ht="15"/>
    <row r="1303" ht="15"/>
    <row r="1304" ht="15"/>
    <row r="1305" ht="15"/>
    <row r="1306" ht="15"/>
    <row r="1308" ht="15"/>
    <row r="1309" ht="15"/>
    <row r="1310" ht="15"/>
    <row r="1311" ht="15"/>
    <row r="1312" ht="15"/>
    <row r="1313" ht="15"/>
    <row r="1314" ht="15"/>
    <row r="1317" ht="15"/>
    <row r="1321" ht="15"/>
  </sheetData>
  <dataValidations count="2">
    <dataValidation allowBlank="1" showInputMessage="1" showErrorMessage="1" sqref="E1" xr:uid="{920C6338-E771-4DAE-8C89-92A9093EA4DE}"/>
    <dataValidation type="list" allowBlank="1" showInputMessage="1" showErrorMessage="1" sqref="E2:E47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45955.610375578704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45955.610375578704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45955.610375578704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45955.610375578704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45955.610375578704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45955.610375578704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45955.610375578704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45955.610375578704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45955.610375578704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45955.610375578704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45955.610375578704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45955.610375578704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45955.610375578704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45955.610375578704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45955.610375578704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45955.610375578704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45955.610375578704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45955.610375578704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45955.610375578704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45955.610375578704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45955.610375578704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45955.610375578704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45955.610375578704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45955.610375578704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45955.610375578704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45955.610375578704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45955.610375578704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45955.610375578704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45955.610375578704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45955.610375578704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45955.610375578704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45955.610375578704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45955.610375578704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45955.610375578704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45955.610375578704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45955.610375578704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45955.610375578704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45955.610375578704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45955.610375578704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45955.610375578704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45955.610375578704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45955.610375578704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45955.610375578704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45955.610375578704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45955.610375578704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45955.610375578704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45955.610375578704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45955.610375578704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45955.610375578704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45955.610375578704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45955.610375578704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45955.610375578704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45955.610375578704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45955.610375578704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45955.610375578704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45955.610375578704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45955.610375578704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45955.610375578704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45955.610375578704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45955.610375578704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45955.610375578704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45955.610375578704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45955.610375578704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45955.610375578704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45955.610375578704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45955.610375578704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45955.610375578704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45955.610375578704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45955.610375578704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45955.610375578704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45955.610375578704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45955.610375578704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45955.610375578704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45955.610375578704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45955.610375578704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45955.610375578704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45955.610375578704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45955.610375578704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45955.610375578704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45955.610375578704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45955.610375578704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45955.610375578704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45955.610375578704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45955.610375578704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45955.610375578704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45955.610375578704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45955.610375578704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45955.610375578704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45955.610375578704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45955.610375578704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45955.610375578704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45955.610375578704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45955.610375578704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45955.610375578704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45955.610375578704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45955.610375578704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45955.610375578704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45955.610375578704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45955.610375578704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45955.610375578704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45955.610375578704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45955.610375578704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45955.610375578704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45955.610375578704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45955.610375578704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45955.610375578704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45955.610375578704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45955.610375578704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45955.610375578704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45955.610375578704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45955.610375578704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45955.610375578704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45955.610375578704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45955.610375578704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45955.610375578704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45955.610375578704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45955.610375578704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45955.610375578704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45955.610375578704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45955.610375578704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45955.610375578704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45955.610375578704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45955.610375578704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45955.610375578704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45955.610375578704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45955.610375578704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45955.610375578704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45955.610375578704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45955.610375578704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45955.610375578704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45955.610375578704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45955.610375578704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45955.610375578704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45955.610375578704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45955.610375578704</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2025-10-25T11:40:19Z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