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14" documentId="13_ncr:1_{F6CB121F-512D-4AA6-A0C1-0FB36C537598}" xr6:coauthVersionLast="47" xr6:coauthVersionMax="47" xr10:uidLastSave="{CEB02BDF-CCB5-4AFE-A349-F559BD7ED6A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<sst xmlns="http://schemas.openxmlformats.org/spreadsheetml/2006/main" count="180297" uniqueCount="39125">
  <si>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</si>
  <si>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</si>
  <si>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</si>
  <si>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</si>
  <si>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</si>
  <si>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</si>
  <si>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</si>
  <si>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</si>
  <si>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</si>
  <si>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</si>
  <si>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</si>
  <si>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</si>
  <si>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</si>
  <si>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</si>
  <si>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</si>
  <si>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</si>
  <si>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</si>
  <si>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</si>
  <si>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</si>
  <si>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</si>
  <si>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</si>
  <si>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</si>
  <si>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</si>
  <si>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</si>
  <si>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</si>
  <si>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</si>
  <si>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</si>
  <si>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</si>
  <si>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</si>
  <si>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</si>
  <si>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</si>
  <si>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</si>
  <si>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</si>
  <si>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</si>
  <si>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</si>
  <si>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</si>
  <si>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</si>
  <si>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</si>
  <si>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</si>
  <si>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</si>
  <si>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</si>
  <si>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</si>
  <si>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</si>
  <si>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</si>
  <si>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</si>
  <si>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</si>
  <si>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</si>
  <si>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</si>
  <si>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</si>
  <si>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</si>
  <si>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</si>
  <si>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</si>
  <si>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</si>
  <si>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</si>
  <si>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</si>
  <si>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</si>
  <si>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</si>
  <si>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</si>
  <si>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</si>
  <si>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</si>
  <si>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</si>
  <si>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</si>
  <si>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</si>
  <si>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</si>
  <si>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</si>
  <si>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</si>
  <si>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</si>
  <si>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</si>
  <si>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</si>
  <si>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</si>
  <si>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</si>
  <si>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</si>
  <si>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</si>
  <si>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</si>
  <si>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</si>
  <si>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</si>
  <si>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</si>
  <si>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</si>
  <si>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</si>
  <si>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</si>
  <si>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</si>
  <si>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</si>
  <si>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</si>
  <si>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</si>
  <si>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</si>
  <si>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</si>
  <si>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</si>
  <si>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</si>
  <si>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</si>
  <si>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</si>
  <si>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</si>
  <si>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</si>
  <si>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</si>
  <si>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</si>
  <si>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</si>
  <si>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</si>
  <si>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</si>
  <si>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</si>
  <si>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</si>
  <si>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</si>
  <si>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</si>
  <si>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</si>
  <si>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</si>
  <si>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</si>
  <si>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</si>
  <si>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</si>
  <si>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</si>
  <si>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</si>
  <si>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</si>
  <si>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</si>
  <si>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</si>
  <si>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</si>
  <si>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</si>
  <si>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</si>
  <si>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</si>
  <si>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</si>
  <si>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</si>
  <si>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</si>
  <si>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</si>
  <si>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</si>
  <si>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</si>
  <si>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</si>
  <si>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</si>
  <si>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</si>
  <si>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</si>
  <si>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</si>
  <si>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</si>
  <si>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</si>
  <si>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</si>
  <si>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</si>
  <si>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</si>
  <si>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</si>
  <si>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</si>
  <si>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</si>
  <si>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</si>
  <si>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</si>
  <si>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</si>
  <si>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</si>
  <si>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</si>
  <si>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</si>
  <si>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</si>
  <si>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</si>
  <si>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</si>
  <si>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</si>
  <si>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</si>
  <si>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</si>
  <si>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</si>
  <si>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</si>
  <si>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</si>
  <si>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</si>
  <si>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</si>
  <si>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</si>
  <si>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</si>
  <si>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</si>
  <si>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</si>
  <si>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</si>
  <si>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</si>
  <si>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</si>
  <si>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</si>
  <si>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</si>
  <si>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</si>
  <si>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</si>
  <si>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</si>
  <si>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</si>
  <si>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</si>
  <si>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</si>
  <si>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</si>
  <si>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</si>
  <si>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</si>
  <si>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</si>
  <si>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</si>
  <si>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</si>
  <si>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</si>
  <si>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</si>
  <si>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</si>
  <si>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</si>
  <si>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</si>
  <si>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</si>
  <si>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</si>
  <si>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</si>
  <si>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</si>
  <si>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</si>
  <si>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</si>
  <si>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</si>
  <si>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</si>
  <si>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</si>
  <si>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</si>
  <si>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</si>
  <si>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</si>
  <si>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</si>
  <si>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</si>
  <si>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</si>
  <si>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</si>
  <si>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</si>
  <si>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</si>
  <si>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</si>
  <si>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</si>
  <si>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</si>
  <si>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</si>
  <si>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</si>
  <si>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</si>
  <si>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</si>
  <si>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</si>
  <si>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</si>
  <si>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</si>
  <si>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</si>
  <si>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</si>
  <si>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</si>
  <si>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</si>
  <si>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</si>
  <si>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</si>
  <si>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</si>
  <si>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</si>
  <si>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</si>
  <si>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</si>
  <si>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</si>
  <si>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</si>
  <si>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</si>
  <si>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</si>
  <si>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</si>
  <si>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</si>
  <si>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</si>
  <si>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</si>
  <si>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</si>
  <si>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</si>
  <si>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</si>
  <si>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</si>
  <si>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</si>
  <si>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</si>
  <si>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</si>
  <si>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</si>
  <si>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</si>
  <si>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</si>
  <si>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</si>
  <si>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</si>
  <si>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</si>
  <si>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</si>
  <si>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</si>
  <si>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</si>
  <si>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</si>
  <si>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</si>
  <si>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</si>
  <si>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</si>
  <si>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</si>
  <si>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</si>
  <si>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</si>
  <si>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</si>
  <si>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</si>
  <si>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</si>
  <si>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</si>
  <si>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</si>
  <si>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</si>
  <si>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</si>
  <si>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</si>
  <si>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</si>
  <si>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</si>
  <si>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</si>
  <si>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</si>
  <si>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</si>
  <si>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</si>
  <si>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</si>
  <si>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</si>
  <si>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</si>
  <si>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</si>
  <si>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</si>
  <si>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</si>
  <si>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</si>
  <si>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</si>
  <si>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</si>
  <si>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</si>
  <si>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</si>
  <si>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</si>
  <si>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</si>
  <si>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</si>
  <si>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</si>
  <si>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</si>
  <si>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</si>
  <si>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</si>
  <si>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</si>
  <si>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</si>
  <si>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</si>
  <si>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</si>
  <si>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</si>
  <si>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</si>
  <si>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</si>
  <si>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</si>
  <si>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</si>
  <si>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</si>
  <si>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</si>
  <si>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</si>
  <si>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</si>
  <si>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</si>
  <si>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</si>
  <si>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</si>
  <si>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</si>
  <si>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</si>
  <si>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</si>
  <si>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</si>
  <si>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</si>
  <si>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</si>
  <si>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</si>
  <si>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</si>
  <si>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</si>
  <si>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</si>
  <si>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</si>
  <si>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</si>
  <si>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</si>
  <si>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</si>
  <si>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</si>
  <si>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</si>
  <si>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</si>
  <si>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</si>
  <si>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</si>
  <si>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</si>
  <si>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</si>
  <si>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</si>
  <si>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</si>
  <si>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</si>
  <si>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</si>
  <si>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</si>
  <si>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</si>
  <si>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</si>
  <si>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</si>
  <si>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</si>
  <si>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</si>
  <si>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</si>
  <si>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</si>
  <si>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</si>
  <si>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</si>
  <si>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</si>
  <si>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</si>
  <si>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</si>
  <si>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</si>
  <si>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</si>
  <si>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</si>
  <si>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</si>
  <si>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</si>
  <si>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</si>
  <si>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</si>
  <si>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</si>
  <si>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</si>
  <si>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</si>
  <si>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</si>
  <si>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</si>
  <si>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</si>
  <si>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</si>
  <si>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</si>
  <si>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</si>
  <si>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</si>
  <si>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</si>
  <si>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</si>
  <si>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</si>
  <si>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</si>
  <si>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</si>
  <si>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</si>
  <si>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</si>
  <si>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</si>
  <si>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</si>
  <si>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</si>
  <si>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</si>
  <si>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</si>
  <si>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</si>
  <si>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</si>
  <si>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</si>
  <si>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</si>
  <si>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</si>
  <si>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</si>
  <si>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</si>
  <si>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</si>
  <si>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</si>
  <si>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</si>
  <si>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</si>
  <si>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</si>
  <si>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</si>
  <si>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</si>
  <si>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</si>
  <si>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</si>
  <si>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</si>
  <si>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</si>
  <si>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</si>
  <si>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</si>
  <si>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</si>
  <si>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</si>
  <si>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</si>
  <si>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</si>
  <si>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</si>
  <si>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</si>
  <si>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</si>
  <si>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</si>
  <si>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</si>
  <si>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</si>
  <si>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</si>
  <si>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</si>
  <si>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</si>
  <si>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</si>
  <si>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</si>
  <si>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</si>
  <si>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</si>
  <si>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</si>
  <si>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</si>
  <si>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</si>
  <si>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</si>
  <si>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</si>
  <si>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</si>
  <si>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</si>
  <si>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</si>
  <si>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</si>
  <si>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</si>
  <si>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</si>
  <si>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</si>
  <si>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</si>
  <si>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</si>
  <si>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</si>
  <si>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</si>
  <si>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</si>
  <si>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</si>
  <si>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</si>
  <si>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</si>
  <si>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</si>
  <si>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</si>
  <si>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</si>
  <si>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</si>
  <si>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</si>
  <si>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</si>
  <si>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</si>
  <si>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</si>
  <si>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</si>
  <si>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</si>
  <si>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</si>
  <si>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</si>
  <si>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</si>
  <si>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</si>
  <si>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</si>
  <si>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</si>
  <si>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</si>
  <si>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</si>
  <si>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</si>
  <si>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</si>
  <si>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</si>
  <si>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</si>
  <si>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</si>
  <si>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</si>
  <si>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</si>
  <si>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</si>
  <si>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</si>
  <si>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</si>
  <si>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</si>
  <si>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</si>
  <si>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</si>
  <si>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</si>
  <si>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</si>
  <si>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</si>
  <si>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</si>
  <si>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</si>
  <si>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</si>
  <si>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</si>
  <si>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</si>
  <si>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</si>
  <si>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</si>
  <si>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</si>
  <si>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</si>
  <si>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</si>
  <si>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</si>
  <si>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</si>
  <si>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</si>
  <si>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</si>
  <si>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</si>
  <si>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</si>
  <si>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</si>
  <si>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</si>
  <si>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</si>
  <si>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</si>
  <si>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</si>
  <si>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</si>
  <si>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</si>
  <si>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</si>
  <si>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</si>
  <si>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</si>
  <si>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</si>
  <si>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</si>
  <si>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</si>
  <si>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</si>
  <si>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</si>
  <si>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</si>
  <si>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</si>
  <si>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</si>
  <si>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</si>
  <si>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</si>
  <si>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</si>
  <si>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</si>
  <si>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</si>
  <si>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</si>
  <si>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</si>
  <si>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</si>
  <si>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</si>
  <si>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</si>
  <si>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</si>
  <si>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</si>
  <si>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</si>
  <si>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</si>
  <si>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</si>
  <si>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</si>
  <si>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</si>
  <si>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</si>
  <si>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</si>
  <si>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</si>
  <si>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</si>
  <si>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</si>
  <si>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</si>
  <si>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</si>
  <si>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</si>
  <si>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</si>
  <si>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</si>
  <si>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</si>
  <si>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</si>
  <si>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</si>
  <si>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</si>
  <si>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</si>
  <si>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</si>
  <si>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</si>
  <si>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</si>
  <si>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</si>
  <si>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</si>
  <si>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</si>
  <si>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</si>
  <si>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</si>
  <si>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</si>
  <si>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</si>
  <si>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</si>
  <si>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</si>
  <si>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</si>
  <si>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</si>
  <si>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</si>
  <si>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</si>
  <si>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</si>
  <si>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</si>
  <si>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</si>
  <si>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</si>
  <si>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</si>
  <si>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</si>
  <si>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</si>
  <si>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</si>
  <si>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</si>
  <si>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</si>
  <si>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</si>
  <si>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</si>
  <si>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</si>
  <si>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</si>
  <si>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</si>
  <si>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</si>
  <si>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</si>
  <si>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</si>
  <si>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</si>
  <si>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</si>
  <si>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</si>
  <si>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</si>
  <si>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</si>
  <si>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</si>
  <si>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</si>
  <si>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</si>
  <si>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</si>
  <si>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</si>
  <si>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</si>
  <si>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</si>
  <si>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</si>
  <si>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</si>
  <si>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</si>
  <si>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</si>
  <si>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</si>
  <si>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</si>
  <si>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</si>
  <si>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</si>
  <si>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</si>
  <si>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</si>
  <si>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</si>
  <si>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</si>
  <si>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</si>
  <si>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</si>
  <si>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</si>
  <si>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</si>
  <si>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</si>
  <si>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</si>
  <si>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</si>
  <si>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</si>
  <si>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</si>
  <si>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</si>
  <si>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</si>
  <si>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</si>
  <si>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</si>
  <si>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</si>
  <si>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</si>
  <si>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</si>
  <si>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</si>
  <si>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</si>
  <si>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</si>
  <si>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</si>
  <si>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</si>
  <si>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</si>
  <si>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</si>
  <si>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</si>
  <si>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</si>
  <si>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</si>
  <si>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</si>
  <si>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</si>
  <si>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</si>
  <si>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</si>
  <si>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</si>
  <si>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</si>
  <si>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</si>
  <si>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</si>
  <si>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</si>
  <si>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</si>
  <si>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</si>
  <si>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</si>
  <si>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</si>
  <si>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</si>
  <si>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</si>
  <si>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</si>
  <si>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</si>
  <si>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</si>
  <si>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</si>
  <si>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</si>
  <si>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</si>
  <si>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</si>
  <si>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</si>
  <si>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</si>
  <si>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</si>
  <si>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</si>
  <si>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</si>
  <si>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</si>
  <si>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</si>
  <si>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</si>
  <si>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</si>
  <si>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</si>
  <si>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</si>
  <si>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</si>
  <si>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</si>
  <si>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</si>
  <si>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</si>
  <si>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</si>
  <si>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</si>
  <si>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</si>
  <si>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</si>
  <si>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</si>
  <si>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</si>
  <si>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</si>
  <si>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</si>
  <si>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</si>
  <si>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</si>
  <si>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</si>
  <si>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</si>
  <si>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</si>
  <si>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</si>
  <si>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</si>
  <si>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</si>
  <si>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</si>
  <si>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</si>
  <si>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</si>
  <si>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</si>
  <si>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</si>
  <si>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</si>
  <si>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</si>
  <si>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</si>
  <si>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</si>
  <si>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</si>
  <si>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</si>
  <si>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</si>
  <si>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</si>
  <si>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</si>
  <si>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</si>
  <si>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</si>
  <si>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</si>
  <si>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</si>
  <si>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</si>
  <si>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</si>
  <si>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</si>
  <si>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</si>
  <si>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</si>
  <si>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</si>
  <si>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</si>
  <si>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</si>
  <si>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</si>
  <si>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</si>
  <si>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</si>
  <si>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</si>
  <si>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</si>
  <si>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</si>
  <si>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</si>
  <si>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</si>
  <si>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</si>
  <si>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</si>
  <si>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</si>
  <si>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</si>
  <si>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</si>
  <si>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</si>
  <si>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</si>
  <si>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</si>
  <si>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</si>
  <si>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</si>
  <si>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</si>
  <si>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</si>
  <si>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</si>
  <si>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</si>
  <si>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</si>
  <si>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</si>
  <si>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</si>
  <si>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</si>
  <si>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</si>
  <si>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</si>
  <si>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</si>
  <si>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</si>
  <si>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</si>
  <si>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</si>
  <si>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</si>
  <si>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</si>
  <si>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</si>
  <si>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</si>
  <si>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</si>
  <si>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</si>
  <si>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</si>
  <si>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</si>
  <si>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</si>
  <si>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</si>
  <si>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</si>
  <si>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</si>
  <si>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</si>
  <si>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</si>
  <si>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</si>
  <si>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</si>
  <si>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</si>
  <si>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</si>
  <si>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</si>
  <si>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</si>
  <si>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</si>
  <si>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</si>
  <si>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</si>
  <si>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</si>
  <si>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</si>
  <si>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</si>
  <si>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</si>
  <si>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</si>
  <si>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</si>
  <si>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</si>
  <si>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</si>
  <si>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</si>
  <si>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</si>
  <si>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</si>
  <si>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</si>
  <si>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</si>
  <si>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</si>
  <si>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</si>
  <si>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</si>
  <si>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</si>
  <si>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</si>
  <si>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</si>
  <si>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</si>
  <si>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</si>
  <si>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</si>
  <si>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</si>
  <si>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</si>
  <si>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</si>
  <si>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</si>
  <si>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</si>
  <si>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</si>
  <si>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</si>
  <si>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</si>
  <si>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</si>
  <si>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</si>
  <si>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</si>
  <si>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</si>
  <si>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</si>
  <si>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</si>
  <si>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</si>
  <si>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</si>
  <si>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</si>
  <si>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</si>
  <si>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</si>
  <si>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</si>
  <si>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</si>
  <si>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</si>
  <si>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</si>
  <si>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</si>
  <si>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</si>
  <si>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</si>
  <si>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</si>
  <si>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</si>
  <si>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</si>
  <si>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</si>
  <si>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</si>
  <si>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</si>
  <si>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</si>
  <si>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</si>
  <si>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</si>
  <si>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</si>
  <si>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</si>
  <si>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</si>
  <si>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</si>
  <si>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</si>
  <si>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</si>
  <si>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</si>
  <si>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</si>
  <si>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</si>
  <si>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</si>
  <si>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</si>
  <si>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</si>
  <si>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</si>
  <si>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</si>
  <si>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</si>
  <si>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</si>
  <si>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</si>
  <si>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</si>
  <si>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</si>
  <si>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</si>
  <si>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</si>
  <si>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</si>
  <si>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</si>
  <si>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</si>
  <si>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</si>
  <si>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</si>
  <si>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</si>
  <si>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</si>
  <si>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</si>
  <si>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</si>
  <si>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</si>
  <si>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</si>
  <si>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</si>
  <si>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</si>
  <si>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</si>
  <si>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</si>
  <si>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</si>
  <si>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</si>
  <si>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</si>
  <si>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</si>
  <si>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</si>
  <si>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</si>
  <si>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</si>
  <si>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</si>
  <si>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</si>
  <si>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</si>
  <si>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</si>
  <si>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</si>
  <si>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</si>
  <si>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</si>
  <si>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</si>
  <si>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</si>
  <si>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</si>
  <si>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</si>
  <si>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</si>
  <si>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</si>
  <si>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</si>
  <si>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</si>
  <si>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</si>
  <si>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</si>
  <si>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</si>
  <si>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</si>
  <si>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</si>
  <si>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</si>
  <si>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</si>
  <si>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</si>
  <si>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</si>
  <si>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</si>
  <si>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</si>
  <si>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</si>
  <si>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</si>
  <si>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</si>
  <si>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</si>
  <si>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</si>
  <si>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</si>
  <si>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</si>
  <si>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</si>
  <si>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</si>
  <si>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</si>
  <si>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</si>
  <si>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</si>
  <si>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</si>
  <si>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</si>
  <si>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</si>
  <si>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</si>
  <si>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</si>
  <si>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</si>
  <si>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</si>
  <si>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</si>
  <si>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</si>
  <si>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</si>
  <si>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</si>
  <si>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</si>
  <si>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</si>
  <si>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</si>
  <si>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</si>
  <si>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</si>
  <si>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</si>
  <si>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</si>
  <si>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</si>
  <si>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</si>
  <si>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</si>
  <si>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</si>
  <si>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</si>
  <si>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</si>
  <si>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</si>
  <si>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</si>
  <si>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</si>
  <si>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</si>
  <si>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</si>
  <si>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</si>
  <si>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</si>
  <si>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</si>
  <si>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</si>
  <si>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</si>
  <si>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</si>
  <si>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</si>
  <si>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</si>
  <si>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</si>
  <si>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</si>
  <si>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</si>
  <si>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</si>
  <si>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</si>
  <si>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</si>
  <si>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</si>
  <si>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</si>
  <si>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</si>
  <si>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</si>
  <si>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</si>
  <si>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</si>
  <si>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</si>
  <si>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</si>
  <si>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</si>
  <si>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</si>
  <si>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</si>
  <si>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</si>
  <si>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</si>
  <si>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</si>
  <si>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</si>
  <si>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</si>
  <si>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</si>
  <si>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</si>
  <si>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</si>
  <si>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</si>
  <si>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</si>
  <si>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</si>
  <si>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</si>
  <si>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</si>
  <si>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</si>
  <si>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</si>
  <si>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</si>
  <si>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</si>
  <si>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</si>
  <si>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</si>
  <si>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</si>
  <si>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</si>
  <si>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</si>
  <si>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</si>
  <si>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</si>
  <si>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</si>
  <si>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</si>
  <si>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</si>
  <si>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</si>
  <si>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</si>
  <si>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</si>
  <si>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</si>
  <si>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</si>
  <si>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</si>
  <si>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</si>
  <si>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</si>
  <si>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</si>
  <si>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</si>
  <si>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</si>
  <si>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</si>
  <si>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</si>
  <si>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</si>
  <si>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</si>
  <si>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</si>
  <si>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</si>
  <si>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</si>
  <si>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</si>
  <si>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</si>
  <si>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</si>
  <si>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</si>
  <si>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</si>
  <si>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</si>
  <si>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</si>
  <si>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</si>
  <si>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</si>
  <si>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</si>
  <si>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</si>
  <si>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</si>
  <si>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</si>
  <si>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</si>
  <si>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</si>
  <si>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</si>
  <si>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</si>
  <si>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</si>
  <si>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</si>
  <si>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</si>
  <si>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</si>
  <si>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</si>
  <si>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</si>
  <si>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</si>
  <si>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</si>
  <si>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</si>
  <si>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</si>
  <si>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</si>
  <si>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</si>
  <si>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</si>
  <si>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</si>
  <si>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</si>
  <si>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</si>
  <si>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</si>
  <si>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</si>
  <si>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</si>
  <si>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</si>
  <si>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</si>
  <si>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</si>
  <si>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</si>
  <si>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</si>
  <si>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</si>
  <si>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</si>
  <si>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</si>
  <si>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</si>
  <si>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</si>
  <si>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</si>
  <si>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</si>
  <si>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</si>
  <si>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</si>
  <si>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</si>
  <si>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</si>
  <si>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</si>
  <si>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</si>
  <si>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</si>
  <si>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</si>
  <si>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</si>
  <si>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</si>
  <si>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</si>
  <si>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</si>
  <si>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</si>
  <si>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</si>
  <si>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</si>
  <si>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</si>
  <si>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</si>
  <si>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</si>
  <si>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</si>
  <si>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</si>
  <si>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</si>
  <si>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</si>
  <si>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</si>
  <si>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</si>
  <si>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</si>
  <si>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</si>
  <si>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</si>
  <si>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</si>
  <si>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</si>
  <si>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</si>
  <si>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</si>
  <si>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</si>
  <si>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</si>
  <si>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</si>
  <si>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</si>
  <si>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</si>
  <si>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</si>
  <si>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</si>
  <si>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</si>
  <si>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</si>
  <si>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</si>
  <si>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</si>
  <si>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</si>
  <si>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</si>
  <si>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</si>
  <si>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</si>
  <si>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</si>
  <si>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</si>
  <si>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</si>
  <si>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</si>
  <si>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</si>
  <si>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</si>
  <si>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</si>
  <si>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</si>
  <si>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</si>
  <si>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</si>
  <si>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</si>
  <si>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</si>
  <si>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</si>
  <si>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</si>
  <si>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</si>
  <si>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</si>
  <si>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</si>
  <si>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</si>
  <si>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</si>
  <si>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</si>
  <si>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</si>
  <si>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</si>
  <si>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</si>
  <si>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</si>
  <si>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</si>
  <si>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</si>
  <si>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</si>
  <si>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</si>
  <si>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</si>
  <si>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</si>
  <si>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</si>
  <si>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</si>
  <si>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</si>
  <si>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</si>
  <si>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</si>
  <si>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</si>
  <si>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</si>
  <si>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</si>
  <si>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</si>
  <si>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</si>
  <si>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</si>
  <si>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</si>
  <si>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</si>
  <si>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</si>
  <si>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</si>
  <si>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</si>
  <si>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</si>
  <si>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</si>
  <si>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</si>
  <si>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</si>
  <si>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</si>
  <si>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</si>
  <si>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</si>
  <si>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</si>
  <si>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</si>
  <si>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</si>
  <si>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</si>
  <si>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</si>
  <si>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</si>
  <si>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</si>
  <si>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</si>
  <si>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</si>
  <si>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</si>
  <si>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</si>
  <si>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</si>
  <si>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</si>
  <si>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</si>
  <si>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</si>
  <si>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</si>
  <si>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</si>
  <si>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</si>
  <si>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</si>
  <si>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</si>
  <si>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</si>
  <si>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</si>
  <si>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</si>
  <si>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</si>
  <si>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</si>
  <si>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</si>
  <si>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</si>
  <si>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</si>
  <si>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</si>
  <si>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</si>
  <si>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</si>
  <si>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</si>
  <si>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</si>
  <si>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</si>
  <si>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</si>
  <si>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</si>
  <si>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</si>
  <si>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</si>
  <si>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</si>
  <si>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</si>
  <si>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</si>
  <si>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</si>
  <si>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</si>
  <si>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</si>
  <si>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</si>
  <si>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</si>
  <si>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</si>
  <si>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</si>
  <si>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</si>
  <si>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</si>
  <si>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</si>
  <si>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</si>
  <si>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</si>
  <si>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</si>
  <si>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</si>
  <si>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</si>
  <si>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</si>
  <si>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</si>
  <si>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</si>
  <si>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</si>
  <si>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</si>
  <si>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</si>
  <si>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</si>
  <si>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</si>
  <si>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</si>
  <si>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</si>
  <si>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</si>
  <si>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</si>
  <si>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</si>
  <si>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</si>
  <si>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</si>
  <si>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</si>
  <si>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</si>
  <si>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</si>
  <si>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</si>
  <si>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</si>
  <si>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</si>
  <si>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</si>
  <si>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</si>
  <si>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</si>
  <si>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</si>
  <si>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</si>
  <si>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</si>
  <si>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</si>
  <si>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</si>
  <si>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</si>
  <si>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</si>
  <si>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</si>
  <si>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</si>
  <si>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</si>
  <si>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</si>
  <si>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</si>
  <si>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</si>
  <si>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</si>
  <si>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</si>
  <si>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</si>
  <si>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</si>
  <si>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</si>
  <si>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</si>
  <si>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</si>
  <si>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</si>
  <si>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</si>
  <si>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</si>
  <si>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</si>
  <si>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</si>
  <si>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</si>
  <si>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</si>
  <si>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</si>
  <si>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</si>
  <si>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</si>
  <si>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</si>
  <si>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</si>
  <si>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</si>
  <si>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</si>
  <si>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</si>
  <si>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</si>
  <si>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</si>
  <si>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</si>
  <si>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</si>
  <si>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</si>
  <si>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</si>
  <si>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</si>
  <si>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</si>
  <si>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</si>
  <si>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</si>
  <si>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</si>
  <si>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</si>
  <si>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</si>
  <si>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</si>
  <si>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</si>
  <si>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</si>
  <si>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</si>
  <si>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</si>
  <si>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</si>
  <si>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</si>
  <si>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</si>
  <si>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</si>
  <si>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</si>
  <si>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</si>
  <si>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</si>
  <si>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</si>
  <si>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</si>
  <si>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</si>
  <si>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</si>
  <si>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</si>
  <si>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</si>
  <si>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</si>
  <si>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</si>
  <si>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</si>
  <si>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</si>
  <si>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</si>
  <si>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</si>
  <si>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</si>
  <si>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</si>
  <si>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</si>
  <si>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</si>
  <si>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</si>
  <si>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</si>
  <si>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</si>
  <si>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</si>
  <si>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</si>
  <si>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</si>
  <si>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</si>
  <si>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</si>
  <si>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</si>
  <si>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</si>
  <si>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</si>
  <si>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</si>
  <si>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</si>
  <si>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</si>
  <si>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</si>
  <si>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</si>
  <si>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</si>
  <si>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</si>
  <si>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</si>
  <si>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</si>
  <si>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</si>
  <si>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</si>
  <si>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</si>
  <si>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</si>
  <si>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</si>
  <si>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</si>
  <si>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</si>
  <si>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</si>
  <si>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</si>
  <si>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</si>
  <si>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</si>
  <si>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</si>
  <si>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</si>
  <si>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</si>
  <si>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</si>
  <si>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</si>
  <si>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</si>
  <si>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</si>
  <si>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</si>
  <si>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</si>
  <si>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</si>
  <si>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</si>
  <si>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</si>
  <si>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</si>
  <si>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</si>
  <si>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</si>
  <si>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</si>
  <si>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</si>
  <si>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</si>
  <si>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</si>
  <si>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</si>
  <si>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</si>
  <si>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</si>
  <si>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</si>
  <si>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</si>
  <si>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</si>
  <si>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</si>
  <si>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</si>
  <si>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</si>
  <si>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</si>
  <si>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</si>
  <si>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</si>
  <si>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</si>
  <si>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</si>
  <si>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</si>
  <si>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</si>
  <si>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</si>
  <si>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</si>
  <si>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</si>
  <si>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</si>
  <si>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</si>
  <si>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</si>
  <si>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</si>
  <si>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</si>
  <si>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</si>
  <si>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</si>
  <si>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</si>
  <si>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</si>
  <si>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</si>
  <si>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</si>
  <si>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</si>
  <si>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</si>
  <si>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</si>
  <si>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</si>
  <si>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</si>
  <si>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</si>
  <si>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</si>
  <si>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</si>
  <si>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</si>
  <si>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</si>
  <si>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</si>
  <si>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</si>
  <si>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</si>
  <si>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</si>
  <si>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</si>
  <si>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</si>
  <si>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</si>
  <si>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</si>
  <si>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</si>
  <si>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</si>
  <si>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</si>
  <si>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</si>
  <si>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</si>
  <si>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</si>
  <si>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</si>
  <si>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</si>
  <si>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</si>
  <si>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</si>
  <si>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</si>
  <si>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</si>
  <si>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</si>
  <si>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</si>
  <si>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</si>
  <si>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</si>
  <si>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</si>
  <si>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</si>
  <si>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</si>
  <si>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</si>
  <si>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</si>
  <si>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</si>
  <si>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</si>
  <si>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</si>
  <si>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</si>
  <si>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</si>
  <si>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</si>
  <si>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</si>
  <si>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</si>
  <si>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</si>
  <si>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</si>
  <si>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</si>
  <si>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</si>
  <si>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</si>
  <si>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</si>
  <si>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</si>
  <si>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</si>
  <si>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</si>
  <si>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</si>
  <si>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</si>
  <si>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</si>
  <si>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</si>
  <si>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</si>
  <si>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</si>
  <si>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</si>
  <si>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</si>
  <si>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</si>
  <si>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</si>
  <si>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</si>
  <si>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</si>
  <si>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</si>
  <si>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</si>
  <si>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</si>
  <si>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</si>
  <si>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</si>
  <si>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</si>
  <si>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</si>
  <si>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</si>
  <si>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</si>
  <si>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</si>
  <si>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</si>
  <si>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</si>
  <si>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</si>
  <si>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</si>
  <si>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</si>
  <si>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</si>
  <si>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</si>
  <si>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</si>
  <si>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</si>
  <si>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</si>
  <si>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</si>
  <si>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</si>
  <si>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</si>
  <si>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</si>
  <si>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</si>
  <si>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</si>
  <si>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</si>
  <si>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</si>
  <si>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</si>
  <si>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</si>
  <si>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</si>
  <si>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</si>
  <si>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</si>
  <si>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</si>
  <si>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</si>
  <si>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</si>
  <si>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</si>
  <si>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</si>
  <si>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</si>
  <si>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</si>
  <si>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</si>
  <si>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</si>
  <si>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</si>
  <si>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</si>
  <si>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</si>
  <si>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</si>
  <si>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</si>
  <si>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</si>
  <si>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</si>
  <si>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</si>
  <si>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</si>
  <si>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</si>
  <si>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</si>
  <si>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</si>
  <si>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</si>
  <si>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</si>
  <si>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</si>
  <si>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</si>
  <si>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</si>
  <si>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</si>
  <si>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</si>
  <si>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</si>
  <si>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</si>
  <si>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</si>
  <si>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</si>
  <si>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</si>
  <si>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</si>
  <si>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</si>
  <si>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</si>
  <si>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</si>
  <si>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</si>
  <si>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</si>
  <si>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</si>
  <si>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</si>
  <si>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</si>
  <si>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</si>
  <si>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</si>
  <si>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</si>
  <si>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</si>
  <si>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</si>
  <si>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</si>
  <si>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</si>
  <si>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</si>
  <si>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</si>
  <si>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</si>
  <si>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</si>
  <si>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</si>
  <si>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</si>
  <si>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</si>
  <si>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</si>
  <si>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</si>
  <si>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</si>
  <si>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</si>
  <si>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</si>
  <si>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</si>
  <si>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</si>
  <si>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</si>
  <si>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</si>
  <si>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</si>
  <si>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</si>
  <si>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</si>
  <si>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</si>
  <si>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</si>
  <si>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</si>
  <si>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</si>
  <si>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</si>
  <si>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</si>
  <si>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</si>
  <si>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</si>
  <si>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</si>
  <si>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</si>
  <si>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</si>
  <si>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</si>
  <si>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</si>
  <si>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</si>
  <si>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</si>
  <si>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</si>
  <si>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</si>
  <si>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</si>
  <si>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</si>
  <si>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</si>
  <si>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</si>
  <si>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</si>
  <si>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</si>
  <si>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</si>
  <si>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</si>
  <si>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</si>
  <si>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</si>
  <si>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</si>
  <si>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</si>
  <si>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</si>
  <si>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</si>
  <si>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</si>
  <si>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</si>
  <si>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</si>
  <si>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</si>
  <si>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</si>
  <si>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</si>
  <si>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</si>
  <si>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</si>
  <si>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</si>
  <si>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</si>
  <si>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</si>
  <si>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</si>
  <si>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</si>
  <si>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</si>
  <si>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</si>
  <si>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</si>
  <si>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</si>
  <si>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</si>
  <si>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</si>
  <si>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</si>
  <si>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</si>
  <si>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</si>
  <si>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</si>
  <si>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</si>
  <si>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</si>
  <si>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</si>
  <si>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</si>
  <si>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</si>
  <si>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</si>
  <si>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</si>
  <si>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</si>
  <si>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</si>
  <si>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</si>
  <si>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</si>
  <si>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</si>
  <si>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</si>
  <si>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</si>
  <si>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</si>
  <si>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</si>
  <si>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</si>
  <si>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</si>
  <si>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</si>
  <si>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</si>
  <si>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</si>
  <si>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</si>
  <si>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</si>
  <si>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</si>
  <si>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</si>
  <si>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</si>
  <si>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</si>
  <si>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</si>
  <si>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</si>
  <si>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</si>
  <si>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</si>
  <si>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</si>
  <si>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</si>
  <si>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</si>
  <si>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</si>
  <si>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</si>
  <si>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</si>
  <si>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</si>
  <si>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</si>
  <si>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</si>
  <si>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</si>
  <si>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</si>
  <si>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</si>
  <si>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</si>
  <si>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</si>
  <si>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</si>
  <si>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</si>
  <si>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</si>
  <si>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</si>
  <si>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</si>
  <si>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</si>
  <si>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</si>
  <si>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</si>
  <si>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</si>
  <si>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</si>
  <si>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</si>
  <si>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</si>
  <si>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</si>
  <si>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</si>
  <si>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</si>
  <si>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</si>
  <si>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</si>
  <si>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</si>
  <si>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</si>
  <si>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</si>
  <si>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</si>
  <si>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</si>
  <si>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</si>
  <si>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</si>
  <si>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</si>
  <si>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</si>
  <si>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</si>
  <si>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</si>
  <si>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</si>
  <si>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</si>
  <si>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</si>
  <si>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</si>
  <si>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</si>
  <si>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</si>
  <si>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</si>
  <si>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</si>
  <si>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</si>
  <si>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</si>
  <si>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</si>
  <si>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</si>
  <si>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</si>
  <si>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</si>
  <si>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</si>
  <si>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</si>
  <si>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</si>
  <si>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</si>
  <si>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</si>
  <si>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</si>
  <si>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</si>
  <si>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</si>
  <si>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</si>
  <si>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</si>
  <si>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</si>
  <si>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</si>
  <si>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</si>
  <si>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</si>
  <si>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</si>
  <si>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</si>
  <si>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</si>
  <si>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</si>
  <si>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</si>
  <si>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</si>
  <si>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</si>
  <si>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</si>
  <si>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</si>
  <si>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</si>
  <si>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</si>
  <si>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</si>
  <si>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</si>
  <si>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</si>
  <si>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</si>
  <si>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</si>
  <si>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</si>
  <si>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</si>
  <si>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</si>
  <si>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</si>
  <si>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</si>
  <si>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</si>
  <si>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</si>
  <si>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</si>
  <si>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</si>
  <si>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</si>
  <si>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</si>
  <si>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</si>
  <si>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</si>
  <si>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</si>
  <si>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</si>
  <si>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</si>
  <si>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</si>
  <si>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</si>
  <si>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</si>
  <si>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</si>
  <si>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</si>
  <si>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</si>
  <si>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</si>
  <si>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</si>
  <si>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</si>
  <si>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</si>
  <si>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</si>
  <si>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</si>
  <si>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</si>
  <si>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</si>
  <si>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</si>
  <si>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</si>
  <si>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</si>
  <si>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</si>
  <si>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</si>
  <si>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</si>
  <si>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</si>
  <si>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</si>
  <si>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</si>
  <si>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</si>
  <si>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</si>
  <si>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</si>
  <si>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</si>
  <si>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</si>
  <si>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</si>
  <si>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</si>
  <si>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</si>
  <si>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</si>
  <si>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</si>
  <si>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</si>
  <si>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</si>
  <si>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</si>
  <si>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</si>
  <si>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</si>
  <si>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</si>
  <si>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</si>
  <si>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</si>
  <si>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</si>
  <si>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</si>
  <si>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</si>
  <si>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</si>
  <si>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</si>
  <si>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</si>
  <si>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</si>
  <si>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</si>
  <si>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</si>
  <si>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</si>
  <si>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</si>
  <si>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</si>
  <si>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</si>
  <si>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</si>
  <si>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</si>
  <si>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</si>
  <si>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</si>
  <si>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</si>
  <si>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</si>
  <si>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</si>
  <si>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</si>
  <si>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</si>
  <si>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</si>
  <si>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</si>
  <si>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</si>
  <si>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</si>
  <si>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</si>
  <si>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</si>
  <si>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</si>
  <si>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</si>
  <si>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</si>
  <si>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</si>
  <si>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</si>
  <si>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</si>
  <si>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</si>
  <si>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</si>
  <si>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</si>
  <si>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</si>
  <si>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</si>
  <si>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</si>
  <si>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</si>
  <si>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</si>
  <si>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</si>
  <si>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</si>
  <si>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</si>
  <si>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</si>
  <si>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</si>
  <si>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</si>
  <si>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</si>
  <si>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</si>
  <si>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</si>
  <si>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</si>
  <si>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</si>
  <si>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</si>
  <si>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</si>
  <si>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</si>
  <si>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</si>
  <si>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</si>
  <si>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</si>
  <si>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</si>
  <si>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</si>
  <si>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</si>
  <si>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</si>
  <si>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</si>
  <si>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</si>
  <si>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</si>
  <si>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</si>
  <si>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</si>
  <si>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</si>
  <si>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</si>
  <si>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</si>
  <si>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</si>
  <si>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</si>
  <si>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</si>
  <si>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</si>
  <si>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</si>
  <si>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</si>
  <si>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</si>
  <si>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</si>
  <si>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</si>
  <si>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</si>
  <si>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</si>
  <si>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</si>
  <si>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</si>
  <si>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</si>
  <si>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</si>
  <si>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</si>
  <si>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</si>
  <si>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</si>
  <si>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</si>
  <si>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</si>
  <si>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</si>
  <si>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</si>
  <si>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</si>
  <si>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</si>
  <si>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</si>
  <si>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</si>
  <si>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</si>
  <si>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</si>
  <si>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</si>
  <si>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</si>
  <si>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</si>
  <si>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</si>
  <si>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</si>
  <si>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</si>
  <si>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</si>
  <si>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</si>
  <si>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</si>
  <si>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</si>
  <si>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</si>
  <si>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</si>
  <si>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</si>
  <si>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</si>
  <si>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</si>
  <si>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</si>
  <si>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</si>
  <si>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</si>
  <si>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</si>
  <si>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</si>
  <si>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</si>
  <si>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</si>
  <si>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</si>
  <si>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</si>
  <si>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</si>
  <si>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</si>
  <si>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</si>
  <si>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</si>
  <si>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</si>
  <si>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</si>
  <si>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</si>
  <si>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</si>
  <si>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</si>
  <si>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</si>
  <si>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</si>
  <si>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</si>
  <si>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</si>
  <si>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</si>
  <si>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</si>
  <si>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</si>
  <si>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</si>
  <si>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</si>
  <si>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</si>
  <si>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</si>
  <si>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</si>
  <si>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</si>
  <si>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</si>
  <si>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</si>
  <si>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</si>
  <si>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</si>
  <si>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</si>
  <si>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</si>
  <si>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</si>
  <si>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</si>
  <si>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</si>
  <si>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</si>
  <si>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</si>
  <si>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</si>
  <si>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</si>
  <si>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</si>
  <si>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</si>
  <si>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</si>
  <si>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</si>
  <si>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</si>
  <si>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</si>
  <si>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</si>
  <si>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</si>
  <si>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</si>
  <si>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</si>
  <si>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</si>
  <si>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</si>
  <si>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</si>
  <si>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</si>
  <si>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</si>
  <si>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</si>
  <si>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</si>
  <si>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</si>
  <si>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</si>
  <si>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</si>
  <si>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</si>
  <si>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</si>
  <si>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</si>
  <si>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</si>
  <si>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</si>
  <si>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</si>
  <si>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</si>
  <si>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</si>
  <si>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</si>
  <si>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</si>
  <si>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</si>
  <si>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</si>
  <si>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</si>
  <si>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</si>
  <si>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</si>
  <si>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</si>
  <si>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</si>
  <si>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</si>
  <si>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</si>
  <si>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</si>
  <si>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</si>
  <si>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</si>
  <si>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</si>
  <si>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</si>
  <si>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</si>
  <si>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</si>
  <si>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</si>
  <si>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</si>
  <si>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</si>
  <si>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</si>
  <si>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</si>
  <si>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</si>
  <si>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</si>
  <si>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</si>
  <si>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</si>
  <si>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</si>
  <si>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</si>
  <si>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</si>
  <si>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</si>
  <si>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</si>
  <si>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</si>
  <si>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</si>
  <si>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</si>
  <si>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</si>
  <si>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</si>
  <si>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</si>
  <si>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</si>
  <si>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</si>
  <si>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</si>
  <si>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</si>
  <si>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</si>
  <si>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</si>
  <si>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</si>
  <si>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</si>
  <si>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</si>
  <si>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</si>
  <si>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</si>
  <si>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</si>
  <si>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</si>
  <si>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</si>
  <si>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</si>
  <si>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</si>
  <si>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</si>
  <si>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</si>
  <si>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</si>
  <si>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</si>
  <si>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</si>
  <si>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</si>
  <si>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</si>
  <si>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</si>
  <si>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</si>
  <si>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</si>
  <si>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</si>
  <si>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</si>
  <si>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</si>
  <si>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</si>
  <si>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</si>
  <si>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</si>
  <si>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</si>
  <si>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</si>
  <si>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</si>
  <si>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</si>
  <si>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</si>
  <si>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</si>
  <si>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</si>
  <si>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</si>
  <si>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</si>
  <si>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</si>
  <si>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</si>
  <si>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</si>
  <si>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</si>
  <si>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</si>
  <si>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</si>
  <si>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</si>
  <si>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</si>
  <si>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</si>
  <si>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</si>
  <si>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</si>
  <si>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</si>
  <si>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</si>
  <si>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</si>
  <si>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</si>
  <si>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</si>
  <si>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</si>
  <si>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</si>
  <si>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</si>
  <si>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</si>
  <si>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</si>
  <si>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</si>
  <si>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</si>
  <si>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</si>
  <si>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</si>
  <si>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</si>
  <si>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</si>
  <si>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</si>
  <si>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</si>
  <si>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</si>
  <si>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</si>
  <si>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</si>
  <si>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</si>
  <si>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</si>
  <si>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</si>
  <si>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</si>
  <si>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</si>
  <si>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</si>
  <si>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</si>
  <si>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</si>
  <si>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</si>
  <si>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</si>
  <si>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</si>
  <si>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</si>
  <si>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</si>
  <si>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</si>
  <si>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</si>
  <si>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</si>
  <si>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</si>
  <si>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</si>
  <si>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</si>
  <si>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</si>
  <si>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</si>
  <si>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</si>
  <si>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</si>
  <si>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</si>
  <si>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</si>
  <si>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</si>
  <si>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</si>
  <si>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</si>
  <si>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</si>
  <si>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</si>
  <si>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</si>
  <si>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</si>
  <si>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</si>
  <si>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</si>
  <si>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</si>
  <si>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</si>
  <si>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</si>
  <si>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</si>
  <si>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</si>
  <si>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</si>
  <si>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</si>
  <si>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</si>
  <si>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</si>
  <si>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</si>
  <si>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</si>
  <si>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</si>
  <si>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</si>
  <si>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</si>
  <si>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</si>
  <si>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</si>
  <si>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</si>
  <si>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</si>
  <si>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</si>
  <si>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</si>
  <si>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</si>
  <si>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</si>
  <si>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</si>
  <si>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</si>
  <si>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</si>
  <si>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</si>
  <si>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</si>
  <si>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</si>
  <si>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</si>
  <si>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</si>
  <si>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</si>
  <si>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</si>
  <si>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</si>
  <si>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</si>
  <si>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</si>
  <si>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</si>
  <si>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</si>
  <si>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</si>
  <si>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</si>
  <si>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</si>
  <si>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</si>
  <si>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</si>
  <si>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</si>
  <si>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</si>
  <si>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</si>
  <si>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</si>
  <si>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</si>
  <si>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</si>
  <si>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</si>
  <si>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</si>
  <si>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</si>
  <si>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</si>
  <si>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</si>
  <si>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</si>
  <si>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</si>
  <si>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</si>
  <si>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</si>
  <si>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</si>
  <si>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</si>
  <si>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</si>
  <si>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</si>
  <si>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</si>
  <si>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</si>
  <si>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</si>
  <si>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</si>
  <si>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</si>
  <si>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</si>
  <si>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</si>
  <si>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</si>
  <si>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</si>
  <si>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</si>
  <si>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</si>
  <si>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</si>
  <si>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</si>
  <si>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</si>
  <si>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</si>
  <si>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</si>
  <si>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</si>
  <si>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</si>
  <si>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</si>
  <si>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</si>
  <si>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</si>
  <si>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</si>
  <si>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</si>
  <si>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</si>
  <si>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</si>
  <si>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</si>
  <si>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</si>
  <si>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</si>
  <si>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</si>
  <si>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</si>
  <si>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</si>
  <si>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</si>
  <si>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</si>
  <si>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</si>
  <si>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</si>
  <si>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</si>
  <si>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</si>
  <si>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</si>
  <si>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</si>
  <si>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</si>
  <si>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</si>
  <si>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</si>
  <si>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</si>
  <si>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</si>
  <si>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</si>
  <si>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</si>
  <si>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</si>
  <si>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</si>
  <si>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</si>
  <si>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</si>
  <si>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</si>
  <si>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</si>
  <si>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</si>
  <si>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</si>
  <si>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</si>
  <si>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</si>
  <si>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</si>
  <si>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</si>
  <si>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</si>
  <si>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</si>
  <si>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</si>
  <si>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</si>
  <si>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</si>
  <si>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</si>
  <si>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</si>
  <si>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</si>
  <si>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</si>
  <si>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</si>
  <si>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</si>
  <si>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</si>
  <si>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</si>
  <si>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</si>
  <si>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</si>
  <si>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</si>
  <si>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</si>
  <si>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</si>
  <si>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</si>
  <si>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</si>
  <si>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</si>
  <si>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</si>
  <si>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</si>
  <si>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</si>
  <si>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</si>
  <si>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</si>
  <si>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</si>
  <si>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</si>
  <si>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</si>
  <si>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</si>
  <si>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</si>
  <si>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</si>
  <si>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</si>
  <si>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</si>
  <si>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</si>
  <si>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</si>
  <si>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</si>
  <si>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</si>
  <si>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</si>
  <si>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</si>
  <si>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</si>
  <si>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</si>
  <si>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</si>
  <si>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</si>
  <si>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</si>
  <si>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</si>
  <si>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</si>
  <si>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</si>
  <si>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</si>
  <si>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</si>
  <si>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</si>
  <si>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</si>
  <si>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</si>
  <si>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</si>
  <si>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</si>
  <si>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</si>
  <si>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</si>
  <si>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</si>
  <si>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</si>
  <si>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</si>
  <si>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</si>
  <si>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</si>
  <si>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</si>
  <si>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</si>
  <si>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</si>
  <si>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</si>
  <si>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</si>
  <si>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</si>
  <si>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</si>
  <si>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</si>
  <si>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</si>
  <si>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</si>
  <si>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</si>
  <si>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</si>
  <si>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</si>
  <si>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</si>
  <si>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</si>
  <si>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</si>
  <si>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</si>
  <si>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</si>
  <si>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</si>
  <si>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</si>
  <si>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</si>
  <si>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</si>
  <si>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</si>
  <si>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</si>
  <si>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</si>
  <si>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</si>
  <si>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</si>
  <si>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</si>
  <si>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</si>
  <si>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</si>
  <si>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</si>
  <si>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</si>
  <si>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</si>
  <si>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</si>
  <si>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</si>
  <si>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</si>
  <si>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</si>
  <si>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</si>
  <si>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</si>
  <si>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</si>
  <si>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</si>
  <si>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</si>
  <si>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</si>
  <si>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</si>
  <si>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</si>
  <si>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</si>
  <si>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</si>
  <si>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</si>
  <si>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</si>
  <si>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</si>
  <si>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</si>
  <si>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</si>
  <si>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</si>
  <si>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</si>
  <si>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</si>
  <si>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</si>
  <si>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</si>
  <si>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</si>
  <si>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</si>
  <si>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</si>
  <si>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</si>
  <si>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</si>
  <si>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</si>
  <si>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</si>
  <si>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</si>
  <si>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</si>
  <si>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</si>
  <si>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</si>
  <si>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</si>
  <si>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</si>
  <si>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</si>
  <si>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</si>
  <si>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</si>
  <si>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</si>
  <si>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</si>
  <si>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</si>
  <si>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</si>
  <si>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</si>
  <si>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</si>
  <si>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</si>
  <si>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</si>
  <si>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</si>
  <si>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</si>
  <si>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</si>
  <si>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</si>
  <si>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</si>
  <si>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</si>
  <si>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</si>
  <si>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</si>
  <si>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</si>
  <si>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</si>
  <si>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</si>
  <si>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</si>
  <si>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</si>
  <si>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</si>
  <si>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</si>
  <si>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</si>
  <si>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</si>
  <si>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</si>
  <si>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</si>
  <si>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</si>
  <si>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</si>
  <si>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</si>
  <si>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</si>
  <si>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</si>
  <si>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</si>
  <si>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</si>
  <si>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</si>
  <si>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</si>
  <si>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</si>
  <si>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</si>
  <si>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</si>
  <si>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</si>
  <si>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</si>
  <si>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</si>
  <si>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</si>
  <si>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</si>
  <si>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</si>
  <si>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</si>
  <si>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</si>
  <si>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</si>
  <si>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</si>
  <si>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</si>
  <si>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</si>
  <si>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</si>
  <si>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</si>
  <si>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</si>
  <si>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</si>
  <si>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</si>
  <si>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</si>
  <si>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</si>
  <si>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</si>
  <si>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</si>
  <si>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</si>
  <si>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</si>
  <si>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</si>
  <si>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</si>
  <si>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</si>
  <si>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</si>
  <si>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</si>
  <si>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</si>
  <si>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</si>
  <si>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</si>
  <si>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</si>
  <si>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</si>
  <si>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</si>
  <si>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</si>
  <si>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</si>
  <si>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</si>
  <si>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</si>
  <si>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</si>
  <si>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</si>
  <si>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</si>
  <si>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</si>
  <si>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</si>
  <si>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</si>
  <si>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</si>
  <si>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</si>
  <si>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</si>
  <si>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</si>
  <si>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</si>
  <si>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</si>
  <si>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</si>
  <si>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</si>
  <si>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</si>
  <si>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</si>
  <si>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</si>
  <si>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</si>
  <si>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</si>
  <si>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</si>
  <si>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</si>
  <si>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</si>
  <si>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</si>
  <si>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</si>
  <si>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</si>
  <si>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</si>
  <si>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</si>
  <si>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</si>
  <si>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</si>
  <si>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</si>
  <si>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</si>
  <si>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</si>
  <si>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</si>
  <si>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</si>
  <si>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</si>
  <si>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</si>
  <si>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</si>
  <si>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</si>
  <si>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</si>
  <si>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</si>
  <si>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</si>
  <si>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</si>
  <si>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</si>
  <si>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</si>
  <si>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</si>
  <si>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</si>
  <si>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</si>
  <si>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</si>
  <si>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</si>
  <si>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</si>
  <si>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</si>
  <si>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</si>
  <si>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</si>
  <si>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</si>
  <si>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</si>
  <si>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</si>
  <si>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</si>
  <si>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</si>
  <si>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</si>
  <si>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</si>
  <si>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</si>
  <si>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</si>
  <si>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</si>
  <si>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</si>
  <si>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</si>
  <si>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</si>
  <si>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</si>
  <si>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</si>
  <si>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</si>
  <si>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</si>
  <si>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</si>
  <si>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</si>
  <si>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</si>
  <si>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</si>
  <si>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</si>
  <si>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</si>
  <si>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</si>
  <si>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</si>
  <si>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</si>
  <si>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</si>
  <si>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</si>
  <si>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</si>
  <si>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</si>
  <si>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</si>
  <si>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</si>
  <si>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</si>
  <si>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</si>
  <si>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</si>
  <si>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</si>
  <si>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</si>
  <si>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</si>
  <si>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</si>
  <si>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</si>
  <si>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</si>
  <si>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</si>
  <si>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</si>
  <si>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</si>
  <si>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</si>
  <si>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</si>
  <si>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</si>
  <si>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</si>
  <si>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</si>
  <si>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</si>
  <si>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</si>
  <si>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</si>
  <si>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</si>
  <si>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</si>
  <si>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</si>
  <si>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</si>
  <si>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</si>
  <si>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</si>
  <si>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</si>
  <si>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</si>
  <si>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</si>
  <si>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</si>
  <si>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</si>
  <si>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</si>
  <si>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</si>
  <si>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</si>
  <si>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</si>
  <si>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</si>
  <si>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</si>
  <si>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</si>
  <si>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</si>
  <si>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</si>
  <si>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</si>
  <si>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</si>
  <si>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</si>
  <si>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</si>
  <si>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</si>
  <si>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</si>
  <si>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</si>
  <si>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</si>
  <si>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</si>
  <si>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</si>
  <si>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</si>
  <si>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</si>
  <si>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</si>
  <si>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</si>
  <si>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</si>
  <si>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</si>
  <si>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</si>
  <si>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</si>
  <si>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</si>
  <si>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</si>
  <si>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</si>
  <si>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</si>
  <si>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</si>
  <si>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</si>
  <si>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</si>
  <si>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</si>
  <si>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</si>
  <si>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</si>
  <si>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</si>
  <si>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</si>
  <si>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</si>
  <si>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</si>
  <si>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</si>
  <si>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</si>
  <si>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</si>
  <si>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</si>
  <si>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</si>
  <si>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</si>
  <si>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</si>
  <si>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</si>
  <si>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</si>
  <si>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</si>
  <si>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</si>
  <si>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</si>
  <si>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</si>
  <si>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</si>
  <si>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</si>
  <si>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</si>
  <si>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</si>
  <si>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</si>
  <si>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</si>
  <si>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</si>
  <si>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</si>
  <si>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</si>
  <si>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</si>
  <si>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</si>
  <si>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</si>
  <si>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</si>
  <si>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</si>
  <si>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</si>
  <si>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</si>
  <si>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</si>
  <si>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</si>
  <si>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</si>
  <si>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</si>
  <si>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</si>
  <si>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</si>
  <si>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</si>
  <si>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</si>
  <si>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</si>
  <si>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</si>
  <si>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</si>
  <si>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</si>
  <si>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</si>
  <si>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</si>
  <si>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</si>
  <si>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</si>
  <si>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</si>
  <si>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</si>
  <si>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</si>
  <si>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</si>
  <si>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</si>
  <si>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</si>
  <si>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</si>
  <si>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</si>
  <si>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</si>
  <si>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</si>
  <si>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</si>
  <si>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</si>
  <si>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</si>
  <si>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</si>
  <si>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</si>
  <si>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</si>
  <si>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</si>
  <si>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</si>
  <si>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</si>
  <si>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</si>
  <si>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</si>
  <si>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</si>
  <si>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</si>
  <si>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</si>
  <si>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</si>
  <si>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</si>
  <si>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</si>
  <si>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</si>
  <si>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</si>
  <si>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</si>
  <si>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</si>
  <si>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</si>
  <si>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</si>
  <si>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</si>
  <si>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</si>
  <si>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</si>
  <si>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</si>
  <si>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</si>
  <si>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</si>
  <si>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</si>
  <si>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</si>
  <si>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</si>
  <si>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</si>
  <si>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</si>
  <si>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</si>
  <si>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</si>
  <si>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</si>
  <si>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</si>
  <si>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</si>
  <si>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</si>
  <si>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</si>
  <si>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</si>
  <si>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</si>
  <si>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</si>
  <si>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</si>
  <si>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</si>
  <si>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</si>
  <si>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</si>
  <si>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</si>
  <si>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</si>
  <si>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</si>
  <si>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</si>
  <si>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</si>
  <si>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</si>
  <si>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</si>
  <si>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</si>
  <si>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</si>
  <si>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</si>
  <si>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</si>
  <si>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</si>
  <si>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</si>
  <si>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</si>
  <si>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</si>
  <si>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</si>
  <si>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</si>
  <si>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</si>
  <si>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</si>
  <si>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</si>
  <si>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</si>
  <si>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</si>
  <si>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</si>
  <si>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</si>
  <si>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</si>
  <si>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</si>
  <si>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</si>
  <si>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</si>
  <si>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</si>
  <si>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</si>
  <si>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</si>
  <si>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</si>
  <si>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</si>
  <si>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</si>
  <si>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</si>
  <si>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</si>
  <si>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</si>
  <si>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</si>
  <si>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</si>
  <si>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</si>
  <si>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</si>
  <si>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</si>
  <si>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</si>
  <si>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</si>
  <si>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</si>
  <si>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</si>
  <si>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</si>
  <si>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</si>
  <si>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</si>
  <si>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</si>
  <si>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</si>
  <si>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</si>
  <si>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</si>
  <si>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</si>
  <si>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</si>
  <si>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</si>
  <si>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</si>
  <si>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</si>
  <si>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</si>
  <si>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</si>
  <si>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</si>
  <si>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</si>
  <si>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</si>
  <si>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</si>
  <si>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</si>
  <si>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</si>
  <si>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</si>
  <si>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</si>
  <si>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</si>
  <si>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</si>
  <si>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</si>
  <si>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</si>
  <si>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</si>
  <si>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</si>
  <si>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</si>
  <si>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</si>
  <si>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</si>
  <si>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</si>
  <si>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</si>
  <si>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</si>
  <si>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</si>
  <si>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</si>
  <si>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</si>
  <si>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</si>
  <si>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</si>
  <si>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</si>
  <si>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</si>
  <si>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</si>
  <si>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</si>
  <si>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</si>
  <si>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</si>
  <si>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</si>
  <si>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</si>
  <si>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</si>
  <si>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</si>
  <si>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</si>
  <si>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</si>
  <si>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</si>
  <si>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</si>
  <si>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</si>
  <si>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</si>
  <si>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</si>
  <si>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</si>
  <si>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</si>
  <si>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</si>
  <si>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</si>
  <si>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</si>
  <si>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</si>
  <si>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</si>
  <si>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</si>
  <si>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</si>
  <si>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</si>
  <si>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</si>
  <si>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</si>
  <si>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</si>
  <si>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</si>
  <si>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</si>
  <si>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</si>
  <si>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</si>
  <si>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</si>
  <si>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</si>
  <si>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</si>
  <si>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</si>
  <si>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</si>
  <si>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</si>
  <si>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</si>
  <si>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</si>
  <si>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</si>
  <si>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</si>
  <si>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</si>
  <si>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</si>
  <si>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</si>
  <si>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</si>
  <si>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</si>
  <si>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</si>
  <si>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</si>
  <si>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</si>
  <si>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</si>
  <si>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</si>
  <si>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</si>
  <si>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</si>
  <si>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</si>
  <si>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</si>
  <si>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</si>
  <si>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</si>
  <si>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</si>
  <si>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</si>
  <si>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</si>
  <si>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</si>
  <si>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</si>
  <si>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</si>
  <si>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</si>
  <si>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</si>
  <si>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</si>
  <si>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</si>
  <si>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</si>
  <si>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</si>
  <si>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</si>
  <si>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</si>
  <si>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</si>
  <si>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</si>
  <si>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</si>
  <si>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</si>
  <si>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</si>
  <si>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</si>
  <si>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</si>
  <si>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</si>
  <si>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</si>
  <si>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</si>
  <si>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</si>
  <si>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</si>
  <si>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</si>
  <si>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</si>
  <si>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</si>
  <si>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</si>
  <si>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</si>
  <si>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</si>
  <si>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</si>
  <si>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</si>
  <si>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</si>
  <si>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</si>
  <si>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</si>
  <si>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</si>
  <si>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</si>
  <si>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</si>
  <si>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</si>
  <si>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</si>
  <si>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</si>
  <si>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</si>
  <si>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</si>
  <si>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</si>
  <si>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</si>
  <si>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</si>
  <si>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</si>
  <si>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</si>
  <si>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</si>
  <si>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</si>
  <si>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</si>
  <si>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</si>
  <si>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</si>
  <si>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</si>
  <si>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</si>
  <si>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</si>
  <si>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</si>
  <si>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</si>
  <si>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</si>
  <si>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</si>
  <si>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</si>
  <si>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</si>
  <si>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</si>
  <si>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</si>
  <si>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</si>
  <si>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</si>
  <si>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</si>
  <si>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</si>
  <si>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</si>
  <si>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</si>
  <si>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</si>
  <si>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</si>
  <si>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</si>
  <si>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</si>
  <si>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</si>
  <si>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</si>
  <si>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</si>
  <si>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</si>
  <si>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</si>
  <si>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</si>
  <si>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</si>
  <si>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</si>
  <si>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</si>
  <si>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</si>
  <si>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</si>
  <si>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</si>
  <si>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</si>
  <si>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</si>
  <si>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</si>
  <si>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</si>
  <si>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</si>
  <si>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</si>
  <si>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</si>
  <si>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</si>
  <si>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</si>
  <si>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</si>
  <si>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</si>
  <si>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</si>
  <si>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</si>
  <si>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</si>
  <si>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</si>
  <si>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</si>
  <si>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</si>
  <si>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</si>
  <si>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</si>
  <si>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</si>
  <si>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</si>
  <si>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</si>
  <si>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</si>
  <si>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</si>
  <si>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</si>
  <si>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</si>
  <si>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</si>
  <si>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</si>
  <si>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</si>
  <si>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</si>
  <si>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</si>
  <si>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</si>
  <si>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</si>
  <si>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</si>
  <si>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</si>
  <si>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</si>
  <si>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</si>
  <si>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</si>
  <si>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</si>
  <si>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</si>
  <si>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</si>
  <si>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</si>
  <si>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</si>
  <si>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</si>
  <si>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</si>
  <si>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</si>
  <si>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</si>
  <si>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</si>
  <si>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</si>
  <si>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</si>
  <si>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</si>
  <si>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</si>
  <si>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</si>
  <si>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</si>
  <si>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</si>
  <si>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</si>
  <si>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</si>
  <si>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</si>
  <si>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</si>
  <si>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</si>
  <si>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</si>
  <si>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</si>
  <si>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</si>
  <si>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</si>
  <si>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</si>
  <si>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</si>
  <si>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</si>
  <si>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</si>
  <si>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</si>
  <si>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</si>
  <si>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</si>
  <si>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</si>
  <si>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</si>
  <si>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</si>
  <si>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</si>
  <si>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</si>
  <si>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</si>
  <si>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</si>
  <si>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</si>
  <si>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</si>
  <si>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</si>
  <si>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</si>
  <si>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</si>
  <si>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</si>
  <si>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</si>
  <si>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</si>
  <si>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</si>
  <si>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</si>
  <si>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</si>
  <si>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</si>
  <si>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</si>
  <si>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</si>
  <si>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</si>
  <si>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</si>
  <si>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</si>
  <si>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</si>
  <si>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</si>
  <si>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</si>
  <si>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</si>
  <si>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</si>
  <si>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</si>
  <si>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</si>
  <si>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</si>
  <si>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</si>
  <si>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</si>
  <si>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</si>
  <si>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</si>
  <si>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</si>
  <si>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</si>
  <si>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</si>
  <si>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</si>
  <si>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</si>
  <si>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</si>
  <si>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</si>
  <si>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</si>
  <si>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</si>
  <si>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</si>
  <si>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</si>
  <si>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</si>
  <si>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</si>
  <si>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</si>
  <si>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</si>
  <si>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</si>
  <si>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</si>
  <si>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</si>
  <si>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</si>
  <si>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</si>
  <si>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</si>
  <si>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</si>
  <si>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</si>
  <si>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</si>
  <si>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</si>
  <si>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</si>
  <si>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</si>
  <si>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</si>
  <si>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</si>
  <si>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</si>
  <si>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</si>
  <si>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</si>
  <si>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</si>
  <si>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</si>
  <si>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</si>
  <si>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</si>
  <si>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</si>
  <si>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</si>
  <si>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</si>
  <si>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</si>
  <si>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</si>
  <si>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</si>
  <si>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</si>
  <si>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</si>
  <si>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</si>
  <si>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</si>
  <si>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</si>
  <si>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</si>
  <si>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</si>
  <si>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</si>
  <si>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</si>
  <si>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</si>
  <si>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</si>
  <si>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</si>
  <si>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</si>
  <si>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</si>
  <si>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</si>
  <si>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</si>
  <si>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</si>
  <si>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</si>
  <si>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</si>
  <si>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</si>
  <si>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</si>
  <si>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</si>
  <si>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</si>
  <si>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</si>
  <si>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</si>
  <si>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</si>
  <si>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</si>
  <si>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</si>
  <si>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</si>
  <si>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</si>
  <si>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</si>
  <si>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</si>
  <si>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</si>
  <si>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</si>
  <si>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</si>
  <si>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</si>
  <si>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</si>
  <si>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</si>
  <si>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</si>
  <si>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</si>
  <si>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</si>
  <si>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</si>
  <si>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</si>
  <si>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</si>
  <si>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</si>
  <si>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</si>
  <si>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</si>
  <si>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</si>
  <si>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</si>
  <si>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</si>
  <si>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</si>
  <si>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</si>
  <si>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</si>
  <si>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</si>
  <si>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</si>
  <si>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</si>
  <si>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</si>
  <si>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</si>
  <si>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</si>
  <si>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</si>
  <si>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</si>
  <si>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</si>
  <si>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</si>
  <si>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</si>
  <si>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</si>
  <si>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</si>
  <si>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</si>
  <si>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</si>
  <si>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</si>
  <si>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</si>
  <si>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</si>
  <si>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</si>
  <si>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</si>
  <si>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</si>
  <si>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</si>
  <si>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</si>
  <si>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</si>
  <si>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</si>
  <si>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</si>
  <si>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</si>
  <si>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</si>
  <si>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</si>
  <si>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</si>
  <si>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</si>
  <si>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</si>
  <si>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</si>
  <si>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</si>
  <si>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</si>
  <si>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</si>
  <si>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</si>
  <si>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</si>
  <si>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</si>
  <si>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</si>
  <si>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</si>
  <si>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</si>
  <si>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</si>
  <si>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</si>
  <si>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</si>
  <si>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</si>
  <si>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</si>
  <si>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</si>
  <si>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</si>
  <si>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</si>
  <si>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</si>
  <si>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</si>
  <si>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</si>
  <si>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</si>
  <si>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</si>
  <si>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</si>
  <si>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</si>
  <si>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</si>
  <si>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</si>
  <si>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</si>
  <si>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</si>
  <si>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</si>
  <si>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</si>
  <si>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</si>
  <si>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</si>
  <si>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</si>
  <si>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</si>
  <si>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</si>
  <si>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</si>
  <si>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</si>
  <si>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</si>
  <si>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</si>
  <si>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</si>
  <si>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</si>
  <si>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</si>
  <si>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</si>
  <si>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</si>
  <si>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</si>
  <si>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</si>
  <si>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</si>
  <si>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</si>
  <si>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</si>
  <si>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</si>
  <si>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</si>
  <si>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</si>
  <si>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</si>
  <si>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</si>
  <si>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</si>
  <si>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</si>
  <si>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</si>
  <si>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</si>
  <si>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</si>
  <si>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</si>
  <si>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</si>
  <si>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</si>
  <si>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</si>
  <si>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</si>
  <si>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</si>
  <si>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</si>
  <si>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</si>
  <si>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</si>
  <si>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</si>
  <si>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</si>
  <si>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</si>
  <si>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</si>
  <si>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</si>
  <si>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</si>
  <si>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</si>
  <si>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</si>
  <si>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</si>
  <si>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</si>
  <si>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</si>
  <si>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</si>
  <si>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</si>
  <si>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</si>
  <si>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</si>
  <si>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</si>
  <si>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</si>
  <si>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</si>
  <si>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</si>
  <si>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</si>
  <si>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</si>
  <si>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</si>
  <si>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</si>
  <si>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</si>
  <si>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</si>
  <si>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</si>
  <si>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</si>
  <si>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</si>
  <si>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</si>
  <si>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</si>
  <si>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</si>
  <si>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</si>
  <si>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</si>
  <si>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</si>
  <si>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</si>
  <si>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</si>
  <si>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</si>
  <si>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</si>
  <si>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</si>
  <si>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</si>
  <si>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</si>
  <si>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</si>
  <si>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</si>
  <si>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</si>
  <si>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</si>
  <si>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</si>
  <si>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</si>
  <si>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</si>
  <si>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</si>
  <si>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</si>
  <si>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</si>
  <si>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</si>
  <si>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</si>
  <si>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</si>
  <si>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</si>
  <si>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</si>
  <si>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</si>
  <si>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</si>
  <si>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</si>
  <si>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</si>
  <si>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</si>
  <si>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</si>
  <si>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</si>
  <si>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</si>
  <si>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</si>
  <si>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</si>
  <si>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</si>
  <si>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</si>
  <si>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</si>
  <si>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</si>
  <si>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</si>
  <si>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</si>
  <si>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</si>
  <si>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</si>
  <si>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</si>
  <si>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</si>
  <si>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</si>
  <si>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</si>
  <si>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</si>
  <si>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</si>
  <si>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</si>
  <si>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</si>
  <si>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</si>
  <si>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</si>
  <si>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</si>
  <si>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</si>
  <si>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</si>
  <si>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</si>
  <si>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</si>
  <si>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</si>
  <si>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</si>
  <si>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</si>
  <si>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</si>
  <si>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</si>
  <si>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</si>
  <si>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</si>
  <si>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</si>
  <si>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</si>
  <si>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</si>
  <si>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</si>
  <si>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</si>
  <si>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</si>
  <si>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</si>
  <si>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</si>
  <si>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</si>
  <si>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</si>
  <si>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</si>
  <si>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</si>
  <si>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</si>
  <si>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</si>
  <si>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</si>
  <si>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</si>
  <si>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</si>
  <si>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</si>
  <si>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</si>
  <si>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</si>
  <si>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</si>
  <si>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</si>
  <si>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</si>
  <si>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</si>
  <si>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</si>
  <si>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</si>
  <si>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</si>
  <si>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</si>
  <si>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</si>
  <si>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</si>
  <si>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</si>
  <si>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</si>
  <si>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</si>
  <si>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</si>
  <si>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</si>
  <si>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</si>
  <si>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</si>
  <si>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</si>
  <si>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</si>
  <si>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</si>
  <si>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</si>
  <si>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</si>
  <si>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</si>
  <si>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</si>
  <si>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</si>
  <si>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</si>
  <si>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</si>
  <si>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</si>
  <si>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</si>
  <si>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</si>
  <si>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</si>
  <si>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</si>
  <si>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</si>
  <si>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</si>
  <si>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</si>
  <si>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</si>
  <si>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</si>
  <si>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</si>
  <si>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</si>
  <si>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</si>
  <si>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</si>
  <si>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</si>
  <si>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</si>
  <si>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</si>
  <si>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</si>
  <si>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</si>
  <si>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</si>
  <si>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</si>
  <si>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</si>
  <si>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</si>
  <si>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</si>
  <si>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</si>
  <si>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</si>
  <si>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</si>
  <si>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</si>
  <si>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</si>
  <si>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</si>
  <si>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</si>
  <si>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</si>
  <si>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</si>
  <si>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</si>
  <si>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</si>
  <si>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</si>
  <si>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</si>
  <si>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</si>
  <si>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</si>
  <si>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</si>
  <si>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</si>
  <si>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</si>
  <si>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</si>
  <si>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</si>
  <si>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</si>
  <si>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</si>
  <si>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</si>
  <si>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</si>
  <si>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</si>
  <si>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</si>
  <si>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</si>
  <si>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</si>
  <si>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</si>
  <si>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</si>
  <si>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</si>
  <si>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</si>
  <si>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</si>
  <si>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</si>
  <si>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</si>
  <si>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</si>
  <si>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</si>
  <si>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</si>
  <si>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</si>
  <si>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</si>
  <si>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</si>
  <si>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</si>
  <si>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</si>
  <si>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</si>
  <si>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</si>
  <si>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</si>
  <si>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</si>
  <si>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</si>
  <si>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</si>
  <si>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</si>
  <si>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</si>
  <si>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</si>
  <si>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</si>
  <si>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</si>
  <si>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</si>
  <si>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</si>
  <si>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</si>
  <si>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</si>
  <si>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</si>
  <si>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</si>
  <si>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</si>
  <si>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</si>
  <si>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</si>
  <si>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</si>
  <si>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</si>
  <si>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</si>
  <si>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</si>
  <si>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</si>
  <si>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</si>
  <si>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</si>
  <si>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</si>
  <si>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</si>
  <si>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</si>
  <si>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</si>
  <si>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</si>
  <si>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</si>
  <si>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</si>
  <si>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</si>
  <si>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</si>
  <si>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</si>
  <si>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</si>
  <si>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</si>
  <si>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</si>
  <si>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</si>
  <si>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</si>
  <si>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</si>
  <si>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</si>
  <si>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</si>
  <si>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</si>
  <si>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</si>
  <si>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</si>
  <si>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</si>
  <si>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</si>
  <si>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</si>
  <si>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</si>
  <si>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</si>
  <si>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</si>
  <si>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</si>
  <si>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</si>
  <si>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</si>
  <si>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</si>
  <si>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</si>
  <si>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</si>
  <si>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</si>
  <si>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</si>
  <si>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</si>
  <si>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</si>
  <si>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</si>
  <si>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</si>
  <si>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</si>
  <si>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</si>
  <si>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</si>
  <si>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</si>
  <si>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</si>
  <si>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</si>
  <si>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</si>
  <si>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</si>
  <si>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</si>
  <si>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</si>
  <si>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</si>
  <si>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</si>
  <si>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</si>
  <si>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</si>
  <si>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</si>
  <si>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</si>
  <si>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</si>
  <si>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</si>
  <si>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</si>
  <si>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</si>
  <si>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</si>
  <si>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</si>
  <si>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</si>
  <si>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</si>
  <si>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</si>
  <si>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</si>
  <si>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</si>
  <si>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</si>
  <si>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</si>
  <si>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</si>
  <si>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</si>
  <si>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</si>
  <si>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</si>
  <si>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</si>
  <si>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</si>
  <si>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</si>
  <si>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</si>
  <si>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</si>
  <si>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</si>
  <si>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</si>
  <si>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</si>
  <si>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</si>
  <si>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</si>
  <si>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</si>
  <si>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</si>
  <si>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</si>
  <si>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</si>
  <si>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</si>
  <si>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</si>
  <si>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</si>
  <si>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</si>
  <si>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</si>
  <si>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</si>
  <si>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</si>
  <si>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</si>
  <si>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</si>
  <si>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</si>
  <si>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</si>
  <si>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</si>
  <si>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</si>
  <si>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</si>
  <si>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</si>
  <si>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</si>
  <si>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</si>
  <si>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</si>
  <si>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</si>
  <si>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</si>
  <si>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</si>
  <si>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</si>
  <si>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</si>
  <si>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</si>
  <si>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</si>
  <si>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</si>
  <si>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</si>
  <si>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</si>
  <si>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</si>
  <si>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</si>
  <si>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</si>
  <si>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</si>
  <si>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</si>
  <si>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</si>
  <si>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</si>
  <si>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</si>
  <si>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</si>
  <si>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</si>
  <si>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</si>
  <si>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</si>
  <si>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</si>
  <si>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</si>
  <si>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</si>
  <si>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</si>
  <si>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</si>
  <si>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</si>
  <si>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</si>
  <si>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</si>
  <si>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</si>
  <si>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</si>
  <si>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</si>
  <si>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</si>
  <si>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</si>
  <si>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</si>
  <si>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</si>
  <si>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</si>
  <si>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</si>
  <si>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</si>
  <si>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</si>
  <si>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</si>
  <si>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</si>
  <si>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</si>
  <si>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</si>
  <si>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</si>
  <si>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</si>
  <si>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</si>
  <si>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</si>
  <si>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</si>
  <si>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</si>
  <si>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</si>
  <si>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</si>
  <si>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</si>
  <si>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</si>
  <si>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</si>
  <si>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</si>
  <si>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</si>
  <si>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</si>
  <si>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</si>
  <si>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</si>
  <si>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</si>
  <si>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</si>
  <si>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</si>
  <si>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</si>
  <si>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</si>
  <si>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</si>
  <si>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</si>
  <si>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</si>
  <si>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</si>
  <si>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</si>
  <si>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</si>
  <si>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</si>
  <si>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</si>
  <si>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</si>
  <si>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</si>
  <si>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</si>
  <si>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</si>
  <si>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</si>
  <si>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</si>
  <si>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</si>
  <si>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</si>
  <si>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</si>
  <si>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</si>
  <si>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</si>
  <si>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</si>
  <si>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</si>
  <si>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</si>
  <si>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</si>
  <si>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</si>
  <si>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</si>
  <si>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</si>
  <si>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</si>
  <si>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</si>
  <si>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</si>
  <si>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</si>
  <si>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</si>
  <si>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</si>
  <si>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</si>
  <si>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</si>
  <si>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</si>
  <si>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</si>
  <si>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</si>
  <si>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</si>
  <si>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</si>
  <si>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</si>
  <si>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</si>
  <si>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</si>
  <si>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</si>
  <si>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</si>
  <si>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</si>
  <si>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</si>
  <si>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</si>
  <si>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</si>
  <si>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</si>
  <si>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</si>
  <si>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</si>
  <si>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</si>
  <si>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</si>
  <si>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</si>
  <si>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</si>
  <si>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</si>
  <si>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</si>
  <si>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</si>
  <si>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</si>
  <si>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</si>
  <si>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</si>
  <si>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</si>
  <si>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</si>
  <si>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</si>
  <si>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</si>
  <si>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</si>
  <si>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</si>
  <si>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</si>
  <si>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</si>
  <si>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</si>
  <si>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</si>
  <si>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</si>
  <si>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</si>
  <si>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</si>
  <si>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</si>
  <si>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</si>
  <si>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</si>
  <si>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</si>
  <si>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</si>
  <si>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</si>
  <si>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</si>
  <si>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</si>
  <si>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</si>
  <si>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</si>
  <si>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</si>
  <si>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</si>
  <si>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</si>
  <si>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</si>
  <si>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</si>
  <si>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</si>
  <si>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</si>
  <si>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</si>
  <si>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</si>
  <si>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</si>
  <si>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</si>
  <si>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</si>
  <si>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</si>
  <si>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</si>
  <si>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</si>
  <si>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</si>
  <si>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</si>
  <si>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</si>
  <si>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</si>
  <si>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</si>
  <si>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</si>
  <si>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</si>
  <si>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</si>
  <si>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</si>
  <si>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</si>
  <si>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</si>
  <si>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</si>
  <si>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</si>
  <si>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</si>
  <si>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</si>
  <si>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</si>
  <si>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</si>
  <si>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</si>
  <si>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</si>
  <si>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</si>
  <si>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</si>
  <si>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</si>
  <si>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</si>
  <si>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</si>
  <si>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</si>
  <si>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</si>
  <si>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</si>
  <si>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</si>
  <si>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</si>
  <si>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</si>
  <si>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</si>
  <si>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</si>
  <si>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</si>
  <si>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</si>
  <si>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</si>
  <si>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</si>
  <si>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</si>
  <si>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</si>
  <si>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</si>
  <si>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</si>
  <si>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</si>
  <si>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</si>
  <si>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</si>
  <si>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</si>
  <si>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</si>
  <si>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</si>
  <si>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</si>
  <si>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</si>
  <si>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</si>
  <si>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</si>
  <si>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</si>
  <si>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</si>
  <si>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</si>
  <si>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</si>
  <si>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</si>
  <si>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</si>
  <si>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</si>
  <si>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</si>
  <si>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</si>
  <si>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</si>
  <si>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</si>
  <si>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</si>
  <si>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</si>
  <si>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</si>
  <si>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</si>
  <si>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</si>
  <si>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</si>
  <si>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</si>
  <si>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</si>
  <si>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</si>
  <si>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</si>
  <si>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</si>
  <si>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</si>
  <si>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</si>
  <si>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</si>
  <si>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</si>
  <si>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</si>
  <si>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</si>
  <si>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</si>
  <si>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</si>
  <si>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</si>
  <si>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</si>
  <si>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</si>
  <si>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</si>
  <si>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</si>
  <si>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</si>
  <si>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</si>
  <si>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</si>
  <si>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</si>
  <si>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</si>
  <si>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</si>
  <si>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</si>
  <si>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</si>
  <si>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</si>
  <si>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</si>
  <si>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</si>
  <si>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</si>
  <si>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</si>
  <si>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</si>
  <si>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</si>
  <si>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</si>
  <si>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</si>
  <si>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</si>
  <si>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</si>
  <si>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</si>
  <si>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</si>
  <si>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</si>
  <si>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</si>
  <si>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</si>
  <si>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</si>
  <si>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</si>
  <si>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</si>
  <si>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</si>
  <si>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</si>
  <si>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</si>
  <si>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</si>
  <si>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</si>
  <si>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</si>
  <si>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</si>
  <si>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</si>
  <si>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</si>
  <si>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</si>
  <si>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</si>
  <si>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</si>
  <si>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</si>
  <si>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</si>
  <si>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</si>
  <si>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</si>
  <si>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</si>
  <si>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</si>
  <si>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</si>
  <si>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</si>
  <si>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</si>
  <si>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</si>
  <si>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</si>
  <si>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</si>
  <si>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</si>
  <si>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</si>
  <si>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</si>
  <si>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</si>
  <si>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</si>
  <si>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</si>
  <si>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</si>
  <si>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</si>
  <si>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</si>
  <si>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</si>
  <si>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</si>
  <si>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</si>
  <si>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</si>
  <si>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</si>
  <si>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</si>
  <si>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</si>
  <si>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</si>
  <si>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</si>
  <si>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</si>
  <si>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</si>
  <si>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</si>
  <si>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</si>
  <si>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</si>
  <si>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</si>
  <si>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</si>
  <si>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</si>
  <si>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</si>
  <si>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</si>
  <si>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</si>
  <si>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</si>
  <si>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</si>
  <si>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</si>
  <si>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</si>
  <si>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</si>
  <si>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</si>
  <si>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</si>
  <si>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</si>
  <si>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</si>
  <si>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</si>
  <si>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</si>
  <si>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</si>
  <si>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</si>
  <si>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</si>
  <si>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</si>
  <si>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</si>
  <si>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</si>
  <si>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</si>
  <si>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</si>
  <si>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</si>
  <si>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</si>
  <si>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</si>
  <si>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</si>
  <si>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</si>
  <si>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</si>
  <si>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</si>
  <si>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</si>
  <si>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</si>
  <si>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</si>
  <si>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</si>
  <si>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</si>
  <si>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</si>
  <si>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</si>
  <si>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</si>
  <si>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</si>
  <si>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</si>
  <si>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</si>
  <si>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</si>
  <si>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</si>
  <si>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</si>
  <si>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</si>
  <si>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</si>
  <si>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</si>
  <si>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</si>
  <si>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</si>
  <si>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</si>
  <si>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</si>
  <si>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</si>
  <si>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</si>
  <si>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</si>
  <si>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</si>
  <si>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</si>
  <si>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</si>
  <si>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</si>
  <si>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</si>
  <si>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</si>
  <si>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</si>
  <si>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</si>
  <si>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</si>
  <si>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</si>
  <si>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</si>
  <si>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</si>
  <si>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</si>
  <si>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</si>
  <si>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</si>
  <si>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</si>
  <si>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</si>
  <si>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</si>
  <si>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</si>
  <si>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</si>
  <si>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</si>
  <si>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</si>
  <si>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</si>
  <si>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</si>
  <si>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</si>
  <si>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</si>
  <si>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</si>
  <si>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</si>
  <si>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</si>
  <si>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</si>
  <si>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</si>
  <si>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</si>
  <si>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</si>
  <si>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</si>
  <si>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</si>
  <si>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</si>
  <si>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</si>
  <si>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</si>
  <si>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</si>
  <si>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</si>
  <si>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</si>
  <si>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</si>
  <si>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</si>
  <si>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</si>
  <si>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</si>
  <si>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</si>
  <si>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</si>
  <si>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</si>
  <si>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</si>
  <si>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</si>
  <si>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</si>
  <si>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</si>
  <si>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</si>
  <si>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</si>
  <si>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</si>
  <si>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</si>
  <si>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</si>
  <si>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</si>
  <si>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</si>
  <si>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</si>
  <si>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</si>
  <si>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</si>
  <si>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</si>
  <si>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</si>
  <si>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</si>
  <si>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</si>
  <si>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</si>
  <si>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</si>
  <si>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</si>
  <si>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</si>
  <si>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</si>
  <si>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</si>
  <si>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</si>
  <si>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</si>
  <si>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</si>
  <si>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</si>
  <si>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</si>
  <si>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</si>
  <si>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</si>
  <si>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</si>
  <si>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</si>
  <si>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</si>
  <si>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</si>
  <si>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</si>
  <si>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</si>
  <si>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</si>
  <si>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</si>
  <si>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</si>
  <si>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</si>
  <si>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</si>
  <si>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</si>
  <si>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</si>
  <si>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</si>
  <si>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</si>
  <si>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</si>
  <si>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</si>
  <si>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</si>
  <si>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</si>
  <si>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</si>
  <si>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</si>
  <si>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</si>
  <si>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</si>
  <si>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</si>
  <si>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</si>
  <si>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</si>
  <si>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</si>
  <si>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</si>
  <si>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</si>
  <si>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</si>
  <si>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</si>
  <si>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</si>
  <si>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</si>
  <si>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</si>
  <si>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</si>
  <si>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</si>
  <si>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</si>
  <si>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</si>
  <si>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</si>
  <si>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</si>
  <si>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</si>
  <si>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</si>
  <si>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</si>
  <si>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</si>
  <si>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</si>
  <si>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</si>
  <si>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</si>
  <si>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</si>
  <si>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</si>
  <si>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</si>
  <si>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</si>
  <si>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</si>
  <si>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</si>
  <si>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</si>
  <si>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</si>
  <si>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</si>
  <si>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</si>
  <si>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</si>
  <si>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</si>
  <si>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</si>
  <si>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</si>
  <si>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</si>
  <si>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</si>
  <si>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</si>
  <si>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</si>
  <si>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</si>
  <si>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</si>
  <si>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</si>
  <si>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</si>
  <si>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</si>
  <si>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</si>
  <si>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</si>
  <si>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</si>
  <si>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</si>
  <si>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</si>
  <si>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</si>
  <si>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</si>
  <si>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</si>
  <si>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</si>
  <si>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</si>
  <si>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</si>
  <si>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</si>
  <si>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</si>
  <si>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</si>
  <si>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</si>
  <si>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</si>
  <si>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</si>
  <si>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</si>
  <si>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</si>
  <si>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</si>
  <si>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</si>
  <si>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</si>
  <si>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</si>
  <si>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</si>
  <si>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</si>
  <si>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</si>
  <si>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</si>
  <si>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</si>
  <si>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</si>
  <si>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</si>
  <si>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</si>
  <si>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</si>
  <si>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</si>
  <si>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</si>
  <si>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</si>
  <si>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</si>
  <si>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</si>
  <si>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</si>
  <si>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</si>
  <si>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</si>
  <si>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</si>
  <si>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</si>
  <si>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</si>
  <si>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</si>
  <si>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</si>
  <si>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</si>
  <si>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</si>
  <si>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</si>
  <si>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</si>
  <si>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</si>
  <si>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</si>
  <si>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</si>
  <si>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</si>
  <si>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</si>
  <si>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</si>
  <si>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</si>
  <si>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</si>
  <si>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</si>
  <si>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</si>
  <si>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</si>
  <si>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</si>
  <si>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</si>
  <si>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</si>
  <si>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</si>
  <si>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</si>
  <si>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</si>
  <si>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</si>
  <si>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</si>
  <si>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</si>
  <si>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</si>
  <si>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</si>
  <si>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</si>
  <si>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</si>
  <si>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</si>
  <si>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</si>
  <si>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</si>
  <si>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</si>
  <si>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</si>
  <si>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</si>
  <si>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</si>
  <si>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</si>
  <si>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</si>
  <si>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</si>
  <si>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</si>
  <si>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</si>
  <si>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</si>
  <si>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</si>
  <si>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</si>
  <si>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</si>
  <si>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</si>
  <si>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</si>
  <si>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</si>
  <si>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</si>
  <si>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</si>
  <si>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</si>
  <si>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</si>
  <si>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</si>
  <si>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</si>
  <si>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</si>
  <si>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</si>
  <si>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</si>
  <si>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</si>
  <si>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</si>
  <si>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</si>
  <si>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</si>
  <si>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</si>
  <si>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</si>
  <si>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</si>
  <si>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</si>
  <si>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</si>
  <si>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</si>
  <si>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</si>
  <si>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</si>
  <si>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</si>
  <si>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</si>
  <si>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</si>
  <si>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</si>
  <si>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</si>
  <si>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</si>
  <si>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</si>
  <si>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</si>
  <si>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</si>
  <si>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</si>
  <si>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</si>
  <si>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</si>
  <si>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</si>
  <si>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</si>
  <si>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</si>
  <si>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</si>
  <si>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</si>
  <si>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</si>
  <si>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</si>
  <si>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</si>
  <si>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</si>
  <si>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</si>
  <si>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</si>
  <si>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</si>
  <si>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</si>
  <si>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</si>
  <si>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</si>
  <si>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</si>
  <si>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</si>
  <si>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</si>
  <si>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</si>
  <si>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</si>
  <si>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</si>
  <si>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</si>
  <si>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</si>
  <si>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</si>
  <si>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</si>
  <si>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</si>
  <si>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</si>
  <si>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</si>
  <si>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</si>
  <si>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</si>
  <si>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</si>
  <si>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</si>
  <si>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</si>
  <si>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</si>
  <si>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</si>
  <si>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</si>
  <si>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</si>
  <si>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</si>
  <si>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</si>
  <si>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</si>
  <si>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</si>
  <si>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</si>
  <si>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</si>
  <si>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</si>
  <si>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</si>
  <si>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</si>
  <si>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</si>
  <si>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</si>
  <si>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</si>
  <si>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</si>
  <si>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</si>
  <si>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</si>
  <si>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</si>
  <si>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</si>
  <si>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</si>
  <si>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</si>
  <si>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</si>
  <si>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</si>
  <si>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</si>
  <si>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</si>
  <si>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</si>
  <si>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</si>
  <si>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</si>
  <si>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</si>
  <si>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</si>
  <si>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</si>
  <si>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</si>
  <si>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</si>
  <si>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</si>
  <si>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</si>
  <si>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</si>
  <si>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</si>
  <si>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</si>
  <si>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</si>
  <si>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</si>
  <si>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</si>
  <si>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</si>
  <si>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</si>
  <si>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</si>
  <si>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</si>
  <si>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</si>
  <si>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</si>
  <si>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</si>
  <si>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</si>
  <si>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</si>
  <si>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</si>
  <si>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</si>
  <si>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</si>
  <si>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</si>
  <si>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</si>
  <si>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</si>
  <si>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</si>
  <si>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</si>
  <si>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</si>
  <si>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</si>
  <si>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</si>
  <si>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</si>
  <si>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</si>
  <si>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</si>
  <si>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</si>
  <si>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</si>
  <si>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</si>
  <si>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</si>
  <si>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</si>
  <si>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</si>
  <si>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</si>
  <si>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</si>
  <si>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</si>
  <si>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</si>
  <si>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</si>
  <si>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</si>
  <si>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</si>
  <si>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</si>
  <si>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</si>
  <si>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</si>
  <si>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</si>
  <si>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</si>
  <si>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</si>
  <si>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</si>
  <si>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</si>
  <si>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</si>
  <si>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</si>
  <si>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</si>
  <si>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</si>
  <si>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</si>
  <si>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</si>
  <si>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</si>
  <si>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</si>
  <si>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</si>
  <si>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</si>
  <si>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</si>
  <si>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</si>
  <si>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</si>
  <si>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</si>
  <si>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</si>
  <si>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</si>
  <si>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</si>
  <si>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</si>
  <si>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</si>
  <si>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</si>
  <si>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</si>
  <si>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</si>
  <si>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</si>
  <si>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</si>
  <si>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</si>
  <si>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</si>
  <si>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</si>
  <si>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</si>
  <si>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</si>
  <si>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</si>
  <si>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</si>
  <si>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</si>
  <si>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</si>
  <si>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</si>
  <si>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</si>
  <si>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</si>
  <si>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</si>
  <si>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</si>
  <si>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</si>
  <si>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</si>
  <si>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</si>
  <si>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</si>
  <si>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</si>
  <si>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</si>
  <si>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</si>
  <si>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</si>
  <si>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</si>
  <si>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</si>
  <si>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</si>
  <si>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</si>
  <si>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</si>
  <si>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</si>
  <si>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</si>
  <si>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</si>
  <si>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</si>
  <si>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</si>
  <si>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</si>
  <si>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</si>
  <si>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</si>
  <si>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</si>
  <si>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</si>
  <si>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</si>
  <si>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</si>
  <si>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</si>
  <si>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</si>
  <si>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</si>
  <si>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</si>
  <si>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</si>
  <si>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</si>
  <si>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</si>
  <si>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</si>
  <si>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</si>
  <si>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</si>
  <si>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</si>
  <si>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</si>
  <si>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</si>
  <si>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</si>
  <si>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</si>
  <si>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</si>
  <si>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</si>
  <si>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</si>
  <si>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</si>
  <si>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</si>
  <si>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</si>
  <si>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</si>
  <si>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</si>
  <si>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</si>
  <si>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</si>
  <si>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</si>
  <si>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</si>
  <si>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</si>
  <si>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</si>
  <si>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</si>
  <si>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</si>
  <si>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</si>
  <si>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</si>
  <si>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</si>
  <si>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</si>
  <si>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</si>
  <si>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</si>
  <si>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</si>
  <si>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</si>
  <si>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</si>
  <si>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</si>
  <si>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</si>
  <si>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</si>
  <si>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</si>
  <si>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</si>
  <si>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</si>
  <si>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</si>
  <si>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</si>
  <si>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</si>
  <si>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</si>
  <si>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</si>
  <si>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</si>
  <si>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</si>
  <si>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</si>
  <si>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</si>
  <si>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</si>
  <si>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</si>
  <si>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</si>
  <si>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</si>
  <si>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</si>
  <si>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</si>
  <si>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</si>
  <si>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</si>
  <si>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</si>
  <si>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</si>
  <si>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</si>
  <si>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</si>
  <si>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</si>
  <si>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</si>
  <si>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</si>
  <si>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</si>
  <si>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</si>
  <si>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</si>
  <si>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</si>
  <si>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</si>
  <si>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</si>
  <si>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</si>
  <si>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</si>
  <si>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</si>
  <si>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</si>
  <si>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</si>
  <si>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</si>
  <si>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</si>
  <si>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</si>
  <si>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</si>
  <si>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</si>
  <si>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</si>
  <si>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</si>
  <si>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</si>
  <si>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</si>
  <si>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</si>
  <si>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</si>
  <si>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</si>
  <si>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</si>
  <si>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</si>
  <si>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</si>
  <si>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</si>
  <si>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</si>
  <si>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</si>
  <si>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</si>
  <si>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</si>
  <si>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</si>
  <si>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</si>
  <si>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</si>
  <si>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</si>
  <si>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</si>
  <si>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</si>
  <si>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</si>
  <si>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</si>
  <si>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</si>
  <si>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</si>
  <si>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</si>
  <si>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</si>
  <si>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</si>
  <si>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</si>
  <si>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</si>
  <si>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</si>
  <si>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</si>
  <si>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</si>
  <si>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</si>
  <si>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</si>
  <si>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</si>
  <si>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</si>
  <si>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</si>
  <si>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</si>
  <si>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</si>
  <si>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</si>
  <si>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</si>
  <si>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</si>
  <si>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</si>
  <si>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</si>
  <si>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</si>
  <si>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</si>
  <si>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</si>
  <si>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</si>
  <si>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</si>
  <si>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</si>
  <si>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</si>
  <si>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</si>
  <si>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</si>
  <si>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</si>
  <si>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</si>
  <si>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</si>
  <si>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</si>
  <si>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</si>
  <si>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</si>
  <si>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</si>
  <si>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</si>
  <si>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</si>
  <si>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</si>
  <si>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</si>
  <si>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</si>
  <si>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</si>
  <si>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</si>
  <si>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</si>
  <si>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</si>
  <si>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</si>
  <si>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</si>
  <si>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</si>
  <si>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</si>
  <si>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</si>
  <si>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</si>
  <si>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</si>
  <si>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</si>
  <si>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</si>
  <si>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</si>
  <si>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</si>
  <si>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</si>
  <si>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</si>
  <si>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</si>
  <si>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</si>
  <si>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</si>
  <si>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</si>
  <si>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</si>
  <si>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</si>
  <si>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</si>
  <si>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</si>
  <si>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</si>
  <si>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</si>
  <si>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</si>
  <si>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</si>
  <si>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</si>
  <si>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</si>
  <si>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</si>
  <si>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</si>
  <si>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</si>
  <si>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</si>
  <si>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</si>
  <si>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</si>
  <si>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</si>
  <si>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</si>
  <si>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</si>
  <si>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</si>
  <si>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</si>
  <si>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</si>
  <si>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</si>
  <si>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</si>
  <si>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</si>
  <si>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</si>
  <si>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</si>
  <si>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</si>
  <si>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</si>
  <si>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</si>
  <si>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</si>
  <si>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</si>
  <si>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</si>
  <si>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</si>
  <si>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</si>
  <si>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</si>
  <si>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</si>
  <si>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</si>
  <si>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</si>
  <si>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</si>
  <si>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</si>
  <si>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</si>
  <si>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</si>
  <si>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</si>
  <si>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</si>
  <si>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</si>
  <si>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</si>
  <si>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</si>
  <si>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</si>
  <si>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</si>
  <si>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</si>
  <si>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</si>
  <si>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</si>
  <si>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</si>
  <si>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</si>
  <si>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</si>
  <si>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</si>
  <si>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</si>
  <si>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</si>
  <si>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</si>
  <si>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</si>
  <si>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</si>
  <si>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</si>
  <si>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</si>
  <si>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</si>
  <si>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</si>
  <si>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</si>
  <si>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</si>
  <si>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</si>
  <si>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</si>
  <si>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</si>
  <si>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</si>
  <si>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</si>
  <si>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</si>
  <si>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</si>
  <si>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</si>
  <si>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</si>
  <si>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</si>
  <si>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</si>
  <si>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</si>
  <si>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</si>
  <si>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</si>
  <si>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</si>
  <si>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</si>
  <si>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</si>
  <si>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</si>
  <si>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</si>
  <si>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</si>
  <si>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</si>
  <si>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</si>
  <si>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</si>
  <si>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</si>
  <si>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</si>
  <si>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</si>
  <si>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</si>
  <si>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</si>
  <si>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</si>
  <si>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</si>
  <si>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</si>
  <si>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</si>
  <si>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</si>
  <si>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</si>
  <si>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</si>
  <si>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</si>
  <si>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</si>
  <si>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</si>
  <si>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</si>
  <si>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</si>
  <si>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</si>
  <si>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</si>
  <si>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</si>
  <si>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</si>
  <si>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</si>
  <si>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</si>
  <si>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</si>
  <si>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</si>
  <si>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</si>
  <si>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</si>
  <si>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</si>
  <si>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</si>
  <si>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</si>
  <si>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</si>
  <si>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</si>
  <si>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</si>
  <si>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</si>
  <si>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</si>
  <si>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</si>
  <si>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</si>
  <si>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</si>
  <si>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</si>
  <si>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</si>
  <si>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</si>
  <si>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</si>
  <si>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</si>
  <si>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</si>
  <si>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</si>
  <si>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</si>
  <si>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</si>
  <si>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</si>
  <si>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</si>
  <si>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</si>
  <si>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</si>
  <si>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</si>
  <si>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</si>
  <si>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</si>
  <si>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</si>
  <si>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</si>
  <si>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</si>
  <si>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</si>
  <si>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</si>
  <si>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</si>
  <si>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</si>
  <si>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</si>
  <si>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</si>
  <si>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</si>
  <si>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</si>
  <si>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</si>
  <si>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</si>
  <si>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</si>
  <si>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</si>
  <si>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</si>
  <si>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</si>
  <si>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</si>
  <si>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</si>
  <si>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</si>
  <si>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</si>
  <si>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</si>
  <si>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</si>
  <si>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</si>
  <si>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</si>
  <si>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</si>
  <si>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</si>
  <si>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</si>
  <si>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</si>
  <si>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</si>
  <si>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</si>
  <si>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</si>
  <si>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</si>
  <si>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</si>
  <si>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</si>
  <si>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</si>
  <si>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</si>
  <si>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</si>
  <si>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</si>
  <si>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</si>
  <si>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</si>
  <si>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</si>
  <si>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</si>
  <si>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</si>
  <si>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</si>
  <si>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</si>
  <si>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</si>
  <si>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</si>
  <si>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</si>
  <si>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</si>
  <si>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</si>
  <si>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</si>
  <si>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</si>
  <si>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</si>
  <si>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</si>
  <si>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</si>
  <si>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</si>
  <si>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</si>
  <si>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</si>
  <si>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</si>
  <si>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</si>
  <si>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</si>
  <si>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</si>
  <si>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</si>
  <si>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</si>
  <si>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</si>
  <si>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</si>
  <si>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</si>
  <si>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</si>
  <si>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</si>
  <si>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</si>
  <si>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</si>
  <si>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</si>
  <si>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</si>
  <si>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</si>
  <si>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</si>
  <si>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</si>
  <si>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</si>
  <si>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</si>
  <si>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</si>
  <si>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</si>
  <si>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</si>
  <si>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</si>
  <si>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</si>
  <si>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</si>
  <si>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</si>
  <si>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</si>
  <si>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</si>
  <si>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</si>
  <si>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</si>
  <si>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</si>
  <si>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</si>
  <si>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</si>
  <si>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</si>
  <si>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</si>
  <si>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</si>
  <si>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</si>
  <si>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</si>
  <si>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</si>
  <si>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</si>
  <si>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</si>
  <si>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</si>
  <si>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</si>
  <si>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</si>
  <si>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</si>
  <si>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</si>
  <si>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</si>
  <si>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</si>
  <si>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</si>
  <si>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</si>
  <si>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</si>
  <si>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</si>
  <si>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</si>
  <si>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</si>
  <si>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</si>
  <si>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</si>
  <si>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</si>
  <si>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</si>
  <si>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</si>
  <si>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</si>
  <si>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</si>
  <si>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</si>
  <si>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</si>
  <si>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</si>
  <si>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</si>
  <si>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</si>
  <si>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</si>
  <si>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</si>
  <si>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</si>
  <si>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</si>
  <si>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</si>
  <si>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</si>
  <si>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</si>
  <si>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</si>
  <si>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</si>
  <si>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</si>
  <si>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</si>
  <si>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</si>
  <si>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</si>
  <si>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</si>
  <si>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</si>
  <si>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</si>
  <si>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</si>
  <si>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</si>
  <si>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</si>
  <si>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</si>
  <si>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</si>
  <si>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</si>
  <si>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</si>
  <si>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</si>
  <si>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</si>
  <si>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</si>
  <si>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</si>
  <si>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</si>
  <si>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</si>
  <si>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</si>
  <si>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</si>
  <si>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</si>
  <si>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</si>
  <si>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</si>
  <si>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</si>
  <si>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</si>
  <si>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</si>
  <si>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</si>
  <si>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</si>
  <si>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</si>
  <si>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</si>
  <si>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</si>
  <si>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</si>
  <si>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</si>
  <si>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</si>
  <si>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</si>
  <si>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</si>
  <si>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</si>
  <si>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</si>
  <si>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</si>
  <si>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</si>
  <si>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</si>
  <si>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</si>
  <si>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</si>
  <si>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</si>
  <si>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</si>
  <si>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</si>
  <si>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</si>
  <si>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</si>
  <si>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</si>
  <si>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</si>
  <si>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</si>
  <si>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</si>
  <si>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</si>
  <si>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</si>
  <si>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</si>
  <si>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</si>
  <si>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</si>
  <si>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</si>
  <si>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</si>
  <si>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</si>
  <si>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</si>
  <si>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</si>
  <si>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</si>
  <si>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</si>
  <si>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</si>
  <si>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</si>
  <si>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</si>
  <si>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</si>
  <si>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</si>
  <si>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</si>
  <si>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</si>
  <si>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</si>
  <si>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</si>
  <si>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</si>
  <si>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</si>
  <si>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</si>
  <si>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</si>
  <si>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</si>
  <si>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</si>
  <si>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</si>
  <si>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</si>
  <si>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</si>
  <si>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</si>
  <si>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</si>
  <si>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</si>
  <si>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</si>
  <si>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</si>
  <si>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</si>
  <si>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</si>
  <si>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</si>
  <si>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</si>
  <si>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</si>
  <si>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</si>
  <si>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</si>
  <si>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</si>
  <si>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</si>
  <si>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</si>
  <si>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</si>
  <si>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</si>
  <si>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</si>
  <si>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</si>
  <si>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</si>
  <si>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</si>
  <si>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</si>
  <si>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</si>
  <si>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</si>
  <si>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</si>
  <si>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</si>
  <si>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</si>
  <si>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</si>
  <si>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</si>
  <si>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</si>
  <si>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</si>
  <si>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</si>
  <si>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</si>
  <si>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</si>
  <si>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</si>
  <si>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</si>
  <si>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</si>
  <si>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</si>
  <si>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</si>
  <si>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</si>
  <si>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</si>
  <si>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</si>
  <si>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</si>
  <si>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</si>
  <si>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</si>
  <si>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</si>
  <si>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</si>
  <si>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</si>
  <si>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</si>
  <si>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</si>
  <si>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</si>
  <si>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</si>
  <si>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</si>
  <si>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</si>
  <si>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</si>
  <si>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</si>
  <si>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</si>
  <si>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</si>
  <si>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</si>
  <si>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</si>
  <si>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</si>
  <si>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</si>
  <si>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</si>
  <si>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</si>
  <si>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</si>
  <si>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</si>
  <si>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</si>
  <si>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</si>
  <si>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</si>
  <si>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</si>
  <si>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</si>
  <si>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</si>
  <si>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</si>
  <si>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</si>
  <si>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</si>
  <si>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</si>
  <si>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</si>
  <si>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</si>
  <si>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</si>
  <si>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</si>
  <si>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</si>
  <si>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</si>
  <si>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</si>
  <si>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</si>
  <si>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</si>
  <si>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</si>
  <si>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</si>
  <si>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</si>
  <si>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</si>
  <si>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</si>
  <si>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</si>
  <si>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</si>
  <si>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</si>
  <si>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</si>
  <si>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</si>
  <si>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</si>
  <si>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</si>
  <si>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</si>
  <si>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</si>
  <si>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</si>
  <si>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</si>
  <si>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</si>
  <si>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</si>
  <si>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</si>
  <si>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</si>
  <si>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</si>
  <si>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</si>
  <si>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</si>
  <si>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</si>
  <si>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</si>
  <si>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</si>
  <si>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</si>
  <si>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</si>
  <si>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</si>
  <si>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</si>
  <si>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</si>
  <si>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</si>
  <si>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</si>
  <si>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</si>
  <si>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</si>
  <si>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</si>
  <si>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</si>
  <si>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</si>
  <si>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</si>
  <si>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</si>
  <si>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</si>
  <si>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</si>
  <si>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</si>
  <si>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</si>
  <si>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</si>
  <si>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</si>
  <si>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</si>
  <si>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</si>
  <si>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</si>
  <si>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</si>
  <si>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</si>
  <si>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</si>
  <si>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</si>
  <si>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</si>
  <si>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</si>
  <si>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</si>
  <si>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</si>
  <si>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</si>
  <si>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</si>
  <si>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</si>
  <si>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</si>
  <si>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</si>
  <si>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</si>
  <si>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</si>
  <si>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</si>
  <si>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</si>
  <si>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</si>
  <si>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</si>
  <si>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</si>
  <si>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</si>
  <si>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</si>
  <si>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</si>
  <si>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</si>
  <si>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</si>
  <si>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</si>
  <si>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</si>
  <si>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</si>
  <si>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</si>
  <si>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</si>
  <si>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</si>
  <si>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</si>
  <si>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</si>
  <si>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</si>
  <si>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</si>
  <si>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</si>
  <si>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</si>
  <si>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</si>
  <si>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</si>
  <si>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</si>
  <si>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</si>
  <si>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</si>
  <si>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</si>
  <si>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</si>
  <si>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</si>
  <si>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</si>
  <si>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</si>
  <si>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</si>
  <si>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</si>
  <si>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</si>
  <si>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</si>
  <si>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</si>
  <si>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</si>
  <si>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</si>
  <si>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</si>
  <si>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</si>
  <si>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</si>
  <si>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</si>
  <si>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</si>
  <si>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</si>
  <si>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</si>
  <si>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</si>
  <si>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</si>
  <si>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</si>
  <si>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</si>
  <si>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</si>
  <si>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</si>
  <si>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</si>
  <si>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</si>
  <si>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</si>
  <si>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</si>
  <si>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</si>
  <si>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</si>
  <si>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</si>
  <si>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</si>
  <si>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</si>
  <si>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</si>
  <si>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</si>
  <si>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</si>
  <si>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</si>
  <si>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</si>
  <si>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</si>
  <si>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</si>
  <si>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</si>
  <si>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</si>
  <si>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</si>
  <si>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</si>
  <si>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</si>
  <si>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</si>
  <si>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</si>
  <si>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</si>
  <si>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</si>
  <si>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</si>
  <si>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</si>
  <si>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</si>
  <si>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</si>
  <si>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</si>
  <si>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</si>
  <si>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</si>
  <si>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</si>
  <si>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</si>
  <si>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</si>
  <si>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</si>
  <si>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</si>
  <si>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</si>
  <si>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</si>
  <si>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</si>
  <si>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</si>
  <si>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</si>
  <si>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</si>
  <si>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</si>
  <si>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</si>
  <si>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</si>
  <si>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</si>
  <si>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</si>
  <si>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</si>
  <si>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</si>
  <si>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</si>
  <si>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</si>
  <si>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</si>
  <si>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</si>
  <si>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</si>
  <si>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</si>
  <si>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</si>
  <si>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</si>
  <si>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</si>
  <si>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</si>
  <si>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</si>
  <si>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</si>
  <si>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</si>
  <si>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</si>
  <si>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</si>
  <si>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</si>
  <si>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</si>
  <si>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</si>
  <si>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</si>
  <si>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</si>
  <si>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</si>
  <si>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</si>
  <si>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</si>
  <si>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</si>
  <si>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</si>
  <si>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</si>
  <si>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</si>
  <si>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</si>
  <si>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</si>
  <si>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</si>
  <si>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</si>
  <si>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</si>
  <si>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</si>
  <si>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</si>
  <si>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</si>
  <si>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</si>
  <si>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</si>
  <si>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</si>
  <si>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</si>
  <si>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</si>
  <si>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</si>
  <si>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</si>
  <si>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</si>
  <si>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</si>
  <si>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</si>
  <si>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</si>
  <si>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</si>
  <si>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</si>
  <si>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</si>
  <si>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</si>
  <si>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</si>
  <si>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</si>
  <si>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</si>
  <si>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</si>
  <si>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</si>
  <si>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</si>
  <si>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</si>
  <si>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</si>
  <si>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</si>
  <si>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</si>
  <si>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</si>
  <si>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</si>
  <si>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</si>
  <si>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</si>
  <si>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</si>
  <si>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</si>
  <si>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</si>
  <si>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</si>
  <si>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</si>
  <si>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</si>
  <si>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</si>
  <si>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</si>
  <si>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</si>
  <si>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</si>
  <si>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</si>
  <si>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</si>
  <si>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</si>
  <si>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</si>
  <si>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</si>
  <si>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</si>
  <si>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</si>
  <si>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</si>
  <si>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</si>
  <si>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</si>
  <si>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</si>
  <si>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</si>
  <si>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</si>
  <si>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</si>
  <si>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</si>
  <si>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</si>
  <si>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</si>
  <si>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</si>
  <si>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</si>
  <si>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</si>
  <si>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</si>
  <si>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</si>
  <si>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</si>
  <si>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</si>
  <si>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</si>
  <si>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</si>
  <si>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</si>
  <si>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</si>
  <si>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</si>
  <si>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</si>
  <si>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</si>
  <si>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</si>
  <si>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</si>
  <si>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</si>
  <si>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</si>
  <si>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</si>
  <si>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</si>
  <si>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</si>
  <si>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</si>
  <si>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</si>
  <si>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</si>
  <si>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</si>
  <si>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</si>
  <si>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</si>
  <si>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</si>
  <si>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</si>
  <si>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</si>
  <si>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</si>
  <si>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</si>
  <si>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</si>
  <si>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</si>
  <si>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</si>
  <si>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</si>
  <si>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</si>
  <si>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</si>
  <si>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</si>
  <si>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</si>
  <si>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</si>
  <si>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</si>
  <si>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</si>
  <si>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</si>
  <si>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</si>
  <si>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</si>
  <si>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</si>
  <si>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</si>
  <si>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</si>
  <si>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</si>
  <si>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</si>
  <si>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</si>
  <si>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</si>
  <si>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</si>
  <si>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</si>
  <si>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</si>
  <si>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</si>
  <si>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</si>
  <si>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</si>
  <si>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</si>
  <si>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</si>
  <si>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</si>
  <si>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</si>
  <si>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</si>
  <si>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</si>
  <si>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</si>
  <si>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</si>
  <si>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</si>
  <si>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</si>
  <si>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</si>
  <si>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</si>
  <si>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</si>
  <si>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</si>
  <si>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</si>
  <si>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</si>
  <si>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</si>
  <si>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</si>
  <si>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</si>
  <si>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</si>
  <si>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</si>
  <si>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</si>
  <si>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</si>
  <si>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</si>
  <si>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</si>
  <si>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</si>
  <si>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</si>
  <si>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</si>
  <si>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</si>
  <si>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</si>
  <si>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</si>
  <si>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</si>
  <si>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</si>
  <si>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</si>
  <si>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</si>
  <si>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</si>
  <si>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</si>
  <si>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</si>
  <si>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</si>
  <si>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</si>
  <si>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</si>
  <si>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</si>
  <si>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</si>
  <si>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</si>
  <si>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</si>
  <si>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</si>
  <si>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</si>
  <si>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</si>
  <si>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</si>
  <si>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</si>
  <si>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</si>
  <si>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</si>
  <si>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</si>
  <si>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</si>
  <si>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</si>
  <si>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</si>
  <si>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</si>
  <si>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</si>
  <si>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</si>
  <si>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</si>
  <si>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</si>
  <si>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</si>
  <si>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</si>
  <si>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</si>
  <si>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</si>
  <si>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</si>
  <si>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</si>
  <si>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</si>
  <si>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</si>
  <si>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</si>
  <si>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</si>
  <si>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</si>
  <si>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</si>
  <si>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</si>
  <si>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</si>
  <si>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</si>
  <si>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</si>
  <si>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</si>
  <si>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</si>
  <si>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</si>
  <si>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</si>
  <si>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</si>
  <si>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</si>
  <si>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</si>
  <si>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</si>
  <si>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</si>
  <si>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</si>
  <si>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</si>
  <si>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</si>
  <si>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</si>
  <si>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</si>
  <si>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</si>
  <si>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</si>
  <si>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</si>
  <si>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</si>
  <si>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</si>
  <si>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</si>
  <si>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</si>
  <si>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</si>
  <si>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</si>
  <si>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</si>
  <si>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</si>
  <si>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</si>
  <si>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</si>
  <si>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</si>
  <si>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</si>
  <si>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</si>
  <si>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</si>
  <si>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</si>
  <si>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</si>
  <si>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</si>
  <si>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</si>
  <si>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</si>
  <si>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</si>
  <si>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</si>
  <si>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</si>
  <si>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</si>
  <si>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</si>
  <si>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</si>
  <si>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</si>
  <si>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</si>
  <si>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</si>
  <si>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</si>
  <si>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</si>
  <si>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</si>
  <si>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</si>
  <si>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</si>
  <si>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</si>
  <si>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</si>
  <si>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</si>
  <si>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</si>
  <si>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</si>
  <si>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</si>
  <si>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</si>
  <si>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</si>
  <si>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</si>
  <si>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</si>
  <si>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</si>
  <si>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</si>
  <si>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</si>
  <si>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</si>
  <si>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</si>
  <si>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</si>
  <si>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</si>
  <si>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</si>
  <si>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</si>
  <si>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</si>
  <si>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</si>
  <si>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</si>
  <si>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</si>
  <si>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</si>
  <si>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</si>
  <si>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</si>
  <si>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</si>
  <si>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</si>
  <si>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</si>
  <si>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</si>
  <si>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</si>
  <si>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</si>
  <si>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</si>
  <si>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</si>
  <si>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</si>
  <si>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</si>
  <si>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</si>
  <si>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</si>
  <si>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</si>
  <si>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</si>
  <si>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</si>
  <si>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</si>
  <si>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</si>
  <si>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</si>
  <si>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</si>
  <si>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</si>
  <si>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</si>
  <si>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</si>
  <si>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</si>
  <si>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</si>
  <si>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</si>
  <si>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</si>
  <si>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</si>
  <si>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</si>
  <si>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</si>
  <si>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</si>
  <si>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</si>
  <si>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</si>
  <si>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</si>
  <si>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</si>
  <si>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</si>
  <si>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</si>
  <si>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</si>
  <si>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</si>
  <si>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</si>
  <si>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</si>
  <si>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</si>
  <si>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</si>
  <si>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</si>
  <si>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</si>
  <si>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</si>
  <si>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</si>
  <si>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</si>
  <si>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</si>
  <si>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</si>
  <si>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</si>
  <si>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</si>
  <si>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</si>
  <si>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</si>
  <si>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</si>
  <si>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</si>
  <si>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</si>
  <si>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</si>
  <si>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</si>
  <si>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</si>
  <si>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</si>
  <si>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</si>
  <si>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</si>
  <si>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</si>
  <si>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</si>
  <si>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</si>
  <si>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</si>
  <si>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</si>
  <si>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</si>
  <si>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</si>
  <si>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</si>
  <si>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</si>
  <si>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</si>
  <si>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</si>
  <si>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</si>
  <si>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</si>
  <si>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</si>
  <si>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</si>
  <si>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</si>
  <si>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</si>
  <si>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</si>
  <si>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</si>
  <si>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</si>
  <si>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</si>
  <si>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</si>
  <si>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</si>
  <si>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</si>
  <si>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</si>
  <si>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</si>
  <si>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</si>
  <si>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</si>
  <si>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</si>
  <si>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</si>
  <si>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</si>
  <si>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</si>
  <si>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</si>
  <si>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</si>
  <si>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</si>
  <si>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</si>
  <si>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</si>
  <si>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</si>
  <si>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</si>
  <si>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</si>
  <si>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</si>
  <si>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</si>
  <si>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</si>
  <si>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</si>
  <si>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</si>
  <si>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</si>
  <si>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</si>
  <si>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</si>
  <si>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</si>
  <si>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</si>
  <si>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</si>
  <si>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</si>
  <si>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</si>
  <si>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</si>
  <si>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</si>
  <si>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</si>
  <si>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</si>
  <si>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</si>
  <si>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</si>
  <si>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</si>
  <si>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</si>
  <si>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</si>
  <si>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</si>
  <si>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</si>
  <si>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</si>
  <si>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</si>
  <si>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</si>
  <si>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</si>
  <si>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</si>
  <si>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</si>
  <si>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</si>
  <si>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</si>
  <si>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</si>
  <si>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</si>
  <si>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</si>
  <si>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</si>
  <si>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</si>
  <si>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</si>
  <si>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</si>
  <si>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</si>
  <si>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</si>
  <si>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</si>
  <si>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</si>
  <si>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</si>
  <si>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</si>
  <si>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</si>
  <si>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</si>
  <si>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</si>
  <si>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</si>
  <si>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</si>
  <si>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</si>
  <si>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</si>
  <si>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</si>
  <si>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</si>
  <si>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</si>
  <si>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</si>
  <si>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</si>
  <si>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</si>
  <si>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</si>
  <si>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</si>
  <si>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</si>
  <si>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</si>
  <si>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</si>
  <si>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</si>
  <si>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</si>
  <si>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</si>
  <si>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</si>
  <si>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</si>
  <si>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</si>
  <si>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</si>
  <si>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</si>
  <si>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</si>
  <si>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</si>
  <si>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</si>
  <si>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</si>
  <si>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</si>
  <si>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</si>
  <si>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</si>
  <si>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</si>
  <si>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</si>
  <si>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</si>
  <si>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</si>
  <si>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</si>
  <si>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</si>
  <si>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</si>
  <si>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</si>
  <si>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</si>
  <si>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</si>
  <si>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</si>
  <si>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</si>
  <si>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</si>
  <si>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</si>
  <si>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</si>
  <si>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</si>
  <si>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</si>
  <si>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</si>
  <si>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</si>
  <si>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</si>
  <si>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</si>
  <si>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</si>
  <si>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</si>
  <si>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</si>
  <si>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</si>
  <si>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</si>
  <si>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</si>
  <si>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</si>
  <si>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</si>
  <si>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</si>
  <si>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</si>
  <si>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</si>
  <si>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</si>
  <si>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</si>
  <si>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</si>
  <si>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</si>
  <si>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</si>
  <si>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</si>
  <si>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</si>
  <si>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</si>
  <si>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</si>
  <si>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</si>
  <si>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</si>
  <si>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</si>
  <si>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</si>
  <si>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</si>
  <si>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</si>
  <si>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</si>
  <si>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</si>
  <si>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</si>
  <si>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</si>
  <si>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</si>
  <si>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</si>
  <si>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</si>
  <si>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</si>
  <si>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</si>
  <si>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</si>
  <si>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</si>
  <si>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</si>
  <si>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</si>
  <si>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</si>
  <si>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</si>
  <si>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</si>
  <si>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</si>
  <si>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</si>
  <si>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</si>
  <si>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</si>
  <si>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</si>
  <si>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</si>
  <si>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</si>
  <si>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</si>
  <si>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</si>
  <si>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</si>
  <si>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</si>
  <si>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</si>
  <si>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</si>
  <si>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</si>
  <si>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</si>
  <si>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</si>
  <si>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</si>
  <si>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</si>
  <si>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</si>
  <si>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</si>
  <si>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</si>
  <si>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</si>
  <si>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</si>
  <si>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</si>
  <si>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</si>
  <si>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</si>
  <si>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</si>
  <si>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</si>
  <si>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</si>
  <si>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</si>
  <si>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</si>
  <si>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</si>
  <si>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</si>
  <si>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</si>
  <si>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</si>
  <si>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</si>
  <si>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</si>
  <si>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</si>
  <si>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</si>
  <si>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</si>
  <si>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</si>
  <si>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</si>
  <si>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</si>
  <si>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</si>
  <si>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</si>
  <si>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</si>
  <si>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</si>
  <si>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</si>
  <si>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</si>
  <si>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</si>
  <si>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</si>
  <si>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</si>
  <si>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</si>
  <si>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</si>
  <si>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</si>
  <si>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</si>
  <si>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</si>
  <si>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</si>
  <si>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</si>
  <si>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</si>
  <si>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</si>
  <si>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</si>
  <si>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</si>
  <si>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</si>
  <si>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</si>
  <si>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</si>
  <si>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</si>
  <si>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</si>
  <si>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</si>
  <si>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</si>
  <si>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</si>
  <si>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</si>
  <si>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</si>
  <si>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</si>
  <si>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</si>
  <si>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</si>
  <si>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</si>
  <si>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</si>
  <si>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</si>
  <si>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</si>
  <si>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</si>
  <si>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</si>
  <si>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</si>
  <si>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</si>
  <si>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</si>
  <si>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</si>
  <si>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</si>
  <si>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</si>
  <si>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</si>
  <si>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</si>
  <si>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</si>
  <si>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</si>
  <si>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</si>
  <si>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</si>
  <si>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</si>
  <si>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</si>
  <si>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</si>
  <si>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</si>
  <si>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</si>
  <si>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</si>
  <si>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</si>
  <si>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</si>
  <si>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</si>
  <si>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</si>
  <si>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</si>
  <si>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</si>
  <si>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</si>
  <si>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</si>
  <si>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</si>
  <si>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</si>
  <si>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</si>
  <si>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</si>
  <si>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</si>
  <si>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</si>
  <si>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</si>
  <si>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</si>
  <si>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</si>
  <si>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</si>
  <si>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</si>
  <si>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</si>
  <si>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</si>
  <si>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</si>
  <si>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</si>
  <si>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</si>
  <si>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</si>
  <si>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</si>
  <si>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</si>
  <si>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</si>
  <si>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</si>
  <si>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</si>
  <si>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</si>
  <si>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</si>
  <si>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</si>
  <si>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</si>
  <si>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</si>
  <si>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</si>
  <si>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</si>
  <si>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</si>
  <si>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</si>
  <si>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</si>
  <si>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</si>
  <si>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</si>
  <si>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</si>
  <si>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</si>
  <si>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</si>
  <si>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</si>
  <si>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</si>
  <si>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</si>
  <si>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</si>
  <si>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</si>
  <si>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</si>
  <si>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</si>
  <si>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</si>
  <si>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</si>
  <si>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</si>
  <si>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</si>
  <si>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</si>
  <si>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</si>
  <si>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</si>
  <si>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</si>
  <si>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</si>
  <si>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</si>
  <si>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</si>
  <si>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</si>
  <si>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</si>
  <si>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</si>
  <si>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</si>
  <si>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</si>
  <si>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</si>
  <si>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</si>
  <si>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</si>
  <si>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</si>
  <si>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</si>
  <si>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</si>
  <si>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</si>
  <si>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</si>
  <si>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</si>
  <si>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</si>
  <si>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</si>
  <si>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</si>
  <si>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</si>
  <si>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</si>
  <si>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</si>
  <si>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</si>
  <si>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</si>
  <si>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</si>
  <si>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</si>
  <si>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</si>
  <si>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</si>
  <si>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</si>
  <si>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</si>
  <si>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</si>
  <si>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</si>
  <si>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</si>
  <si>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</si>
  <si>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</si>
  <si>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</si>
  <si>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</si>
  <si>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</si>
  <si>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</si>
  <si>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</si>
  <si>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</si>
  <si>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</si>
  <si>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</si>
  <si>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</si>
  <si>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</si>
  <si>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</si>
  <si>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</si>
  <si>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</si>
  <si>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</si>
  <si>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</si>
  <si>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</si>
  <si>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</si>
  <si>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</si>
  <si>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</si>
  <si>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</si>
  <si>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</si>
  <si>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</si>
  <si>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</si>
  <si>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</si>
  <si>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</si>
  <si>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</si>
  <si>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</si>
  <si>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</si>
  <si>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</si>
  <si>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</si>
  <si>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</si>
  <si>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</si>
  <si>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</si>
  <si>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</si>
  <si>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</si>
  <si>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</si>
  <si>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</si>
  <si>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</si>
  <si>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</si>
  <si>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</si>
  <si>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</si>
  <si>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</si>
  <si>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</si>
  <si>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</si>
  <si>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</si>
  <si>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</si>
  <si>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</si>
  <si>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</si>
  <si>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</si>
  <si>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</si>
  <si>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</si>
  <si>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</si>
  <si>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</si>
  <si>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</si>
  <si>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</si>
  <si>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</si>
  <si>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</si>
  <si>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</si>
  <si>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</si>
  <si>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</si>
  <si>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</si>
  <si>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</si>
  <si>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</si>
  <si>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</si>
  <si>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</si>
  <si>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</si>
  <si>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</si>
  <si>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</si>
  <si>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</si>
  <si>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</si>
  <si>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</si>
  <si>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</si>
  <si>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</si>
  <si>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</si>
  <si>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</si>
  <si>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</si>
  <si>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</si>
  <si>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</si>
  <si>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</si>
  <si>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</si>
  <si>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</si>
  <si>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</si>
  <si>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</si>
  <si>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</si>
  <si>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</si>
  <si>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</si>
  <si>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</si>
  <si>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</si>
  <si>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</si>
  <si>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</si>
  <si>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</si>
  <si>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</si>
  <si>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</si>
  <si>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</si>
  <si>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</si>
  <si>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</si>
  <si>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</si>
  <si>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</si>
  <si>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</si>
  <si>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</si>
  <si>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</si>
  <si>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</si>
  <si>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</si>
  <si>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</si>
  <si>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</si>
  <si>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</si>
  <si>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</si>
  <si>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</si>
  <si>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</si>
  <si>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</si>
  <si>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</si>
  <si>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</si>
  <si>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</si>
  <si>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</si>
  <si>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</si>
  <si>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</si>
  <si>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</si>
  <si>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</si>
  <si>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</si>
  <si>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</si>
  <si>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</si>
  <si>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</si>
  <si>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</si>
  <si>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</si>
  <si>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</si>
  <si>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</si>
  <si>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</si>
  <si>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</si>
  <si>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</si>
  <si>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</si>
  <si>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</si>
  <si>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</si>
  <si>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</si>
  <si>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</si>
  <si>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</si>
  <si>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</si>
  <si>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</si>
  <si>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</si>
  <si>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</si>
  <si>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</si>
  <si>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</si>
  <si>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</si>
  <si>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</si>
  <si>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</si>
  <si>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</si>
  <si>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</si>
  <si>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</si>
  <si>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</si>
  <si>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</si>
  <si>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</si>
  <si>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</si>
  <si>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</si>
  <si>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</si>
  <si>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</si>
  <si>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</si>
  <si>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</si>
  <si>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</si>
  <si>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</si>
  <si>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</si>
  <si>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</si>
  <si>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</si>
  <si>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</si>
  <si>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</si>
  <si>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</si>
  <si>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</si>
  <si>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</si>
  <si>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</si>
  <si>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</si>
  <si>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</si>
  <si>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</si>
  <si>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</si>
  <si>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</si>
  <si>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</si>
  <si>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</si>
  <si>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</si>
  <si>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</si>
  <si>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</si>
  <si>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</si>
  <si>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</si>
  <si>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</si>
  <si>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</si>
  <si>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</si>
  <si>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</si>
  <si>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</si>
  <si>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</si>
  <si>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</si>
  <si>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</si>
  <si>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</si>
  <si>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</si>
  <si>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</si>
  <si>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</si>
  <si>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</si>
  <si>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</si>
  <si>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</si>
  <si>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</si>
  <si>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</si>
  <si>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</si>
  <si>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</si>
  <si>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</si>
  <si>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</si>
  <si>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</si>
  <si>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</si>
  <si>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</si>
  <si>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</si>
  <si>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</si>
  <si>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</si>
  <si>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</si>
  <si>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</si>
  <si>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</si>
  <si>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</si>
  <si>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</si>
  <si>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</si>
  <si>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</si>
  <si>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</si>
  <si>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</si>
  <si>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</si>
  <si>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</si>
  <si>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</si>
  <si>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</si>
  <si>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</si>
  <si>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</si>
  <si>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</si>
  <si>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</si>
  <si>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</si>
  <si>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</si>
  <si>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</si>
  <si>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</si>
  <si>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</si>
  <si>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</si>
  <si>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</si>
  <si>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</si>
  <si>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</si>
  <si>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</si>
  <si>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</si>
  <si>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</si>
  <si>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</si>
  <si>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</si>
  <si>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</si>
  <si>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</si>
  <si>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</si>
  <si>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</si>
  <si>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</si>
  <si>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</si>
  <si>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</si>
  <si>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</si>
  <si>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</si>
  <si>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</si>
  <si>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</si>
  <si>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</si>
  <si>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</si>
  <si>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</si>
  <si>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</si>
  <si>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</si>
  <si>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</si>
  <si>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</si>
  <si>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</si>
  <si>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</si>
  <si>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</si>
  <si>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</si>
  <si>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</si>
  <si>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</si>
  <si>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</si>
  <si>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</si>
  <si>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</si>
  <si>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</si>
  <si>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</si>
  <si>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</si>
  <si>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</si>
  <si>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</si>
  <si>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</si>
  <si>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</si>
  <si>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</si>
  <si>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</si>
  <si>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</si>
  <si>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</si>
  <si>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</si>
  <si>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</si>
  <si>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</si>
  <si>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</si>
  <si>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</si>
  <si>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</si>
  <si>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</si>
  <si>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</si>
  <si>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</si>
  <si>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</si>
  <si>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</si>
  <si>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</si>
  <si>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</si>
  <si>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</si>
  <si>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</si>
  <si>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</si>
  <si>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</si>
  <si>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</si>
  <si>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</si>
  <si>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</si>
  <si>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</si>
  <si>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</si>
  <si>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</si>
  <si>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</si>
  <si>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</si>
  <si>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</si>
  <si>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</si>
  <si>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</si>
  <si>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</si>
  <si>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</si>
  <si>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</si>
  <si>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</si>
  <si>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</si>
  <si>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</si>
  <si>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</si>
  <si>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</si>
  <si>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</si>
  <si>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</si>
  <si>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</si>
  <si>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</si>
  <si>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</si>
  <si>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</si>
  <si>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</si>
  <si>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</si>
  <si>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</si>
  <si>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</si>
  <si>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</si>
  <si>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</si>
  <si>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</si>
  <si>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</si>
  <si>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</si>
  <si>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</si>
  <si>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</si>
  <si>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</si>
  <si>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</si>
  <si>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</si>
  <si>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</si>
  <si>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</si>
  <si>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</si>
  <si>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</si>
  <si>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</si>
  <si>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</si>
  <si>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</si>
  <si>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</si>
  <si>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</si>
  <si>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</si>
  <si>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</si>
  <si>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</si>
  <si>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</si>
  <si>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</si>
  <si>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</si>
  <si>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</si>
  <si>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</si>
  <si>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</si>
  <si>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</si>
  <si>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</si>
  <si>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</si>
  <si>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</si>
  <si>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</si>
  <si>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</si>
  <si>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</si>
  <si>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</si>
  <si>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</si>
  <si>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</si>
  <si>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</si>
  <si>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</si>
  <si>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</si>
  <si>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</si>
  <si>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</si>
  <si>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</si>
  <si>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</si>
  <si>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</si>
  <si>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</si>
  <si>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</si>
  <si>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</si>
  <si>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</si>
  <si>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</si>
  <si>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</si>
  <si>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</si>
  <si>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</si>
  <si>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</si>
  <si>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</si>
  <si>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</si>
  <si>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</si>
  <si>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</si>
  <si>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</si>
  <si>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</si>
  <si>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</si>
  <si>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</si>
  <si>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</si>
  <si>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</si>
  <si>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</si>
  <si>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</si>
  <si>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</si>
  <si>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</si>
  <si>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</si>
  <si>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</si>
  <si>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</si>
  <si>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</si>
  <si>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</si>
  <si>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</si>
  <si>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</si>
  <si>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</si>
  <si>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</si>
  <si>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</si>
  <si>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</si>
  <si>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</si>
  <si>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</si>
  <si>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</si>
  <si>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</si>
  <si>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</si>
  <si>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</si>
  <si>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</si>
  <si>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</si>
  <si>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</si>
  <si>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</si>
  <si>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</si>
  <si>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</si>
  <si>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</si>
  <si>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</si>
  <si>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</si>
  <si>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</si>
  <si>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</si>
  <si>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</si>
  <si>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</si>
  <si>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</si>
  <si>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</si>
  <si>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</si>
  <si>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</si>
  <si>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</si>
  <si>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</si>
  <si>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</si>
  <si>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</si>
  <si>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</si>
  <si>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</si>
  <si>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</si>
  <si>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</si>
  <si>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</si>
  <si>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</si>
  <si>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</si>
  <si>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</si>
  <si>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</si>
  <si>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</si>
  <si>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</si>
  <si>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</si>
  <si>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</si>
  <si>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</si>
  <si>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</si>
  <si>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</si>
  <si>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</si>
  <si>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</si>
  <si>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</si>
  <si>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</si>
  <si>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</si>
  <si>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</si>
  <si>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</si>
  <si>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</si>
  <si>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</si>
  <si>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</si>
  <si>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</si>
  <si>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</si>
  <si>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</si>
  <si>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</si>
  <si>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</si>
  <si>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</si>
  <si>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</si>
  <si>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</si>
  <si>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</si>
  <si>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</si>
  <si>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</si>
  <si>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</si>
  <si>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</si>
  <si>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</si>
  <si>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</si>
  <si>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</si>
  <si>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</si>
  <si>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</si>
  <si>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</si>
  <si>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</si>
  <si>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</si>
  <si>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</si>
  <si>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</si>
  <si>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</si>
  <si>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</si>
  <si>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</si>
  <si>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</si>
  <si>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</si>
  <si>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</si>
  <si>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</si>
  <si>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</si>
  <si>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</si>
  <si>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</si>
  <si>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</si>
  <si>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</si>
  <si>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</si>
  <si>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</si>
  <si>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</si>
  <si>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</si>
  <si>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</si>
  <si>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</si>
  <si>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</si>
  <si>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</si>
  <si>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</si>
  <si>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</si>
  <si>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</si>
  <si>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</si>
  <si>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</si>
  <si>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</si>
  <si>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</si>
  <si>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</si>
  <si>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</si>
  <si>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</si>
  <si>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</si>
  <si>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</si>
  <si>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</si>
  <si>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</si>
  <si>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</si>
  <si>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</si>
  <si>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</si>
  <si>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</si>
  <si>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</si>
  <si>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</si>
  <si>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</si>
  <si>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</si>
  <si>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</si>
  <si>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</si>
  <si>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</si>
  <si>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</si>
  <si>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</si>
  <si>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</si>
  <si>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</si>
  <si>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</si>
  <si>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</si>
  <si>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</si>
  <si>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</si>
  <si>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</si>
  <si>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</si>
  <si>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</si>
  <si>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</si>
  <si>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</si>
  <si>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</si>
  <si>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</si>
  <si>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</si>
  <si>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</si>
  <si>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</si>
  <si>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</si>
  <si>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</si>
  <si>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</si>
  <si>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</si>
  <si>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</si>
  <si>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</si>
  <si>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</si>
  <si>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</si>
  <si>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</si>
  <si>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</si>
  <si>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</si>
  <si>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</si>
  <si>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</si>
  <si>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</si>
  <si>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</si>
  <si>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</si>
  <si>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</si>
  <si>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</si>
  <si>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</si>
  <si>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</si>
  <si>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</si>
  <si>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</si>
  <si>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</si>
  <si>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</si>
  <si>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</si>
  <si>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</si>
  <si>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</si>
  <si>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</si>
  <si>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</si>
  <si>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</si>
  <si>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</si>
  <si>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</si>
  <si>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</si>
  <si>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</si>
  <si>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</si>
  <si>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</si>
  <si>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</si>
  <si>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</si>
  <si>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</si>
  <si>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</si>
  <si>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</si>
  <si>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</si>
  <si>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</si>
  <si>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</si>
  <si>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</si>
  <si>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</si>
  <si>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</si>
  <si>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</si>
  <si>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</si>
  <si>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</si>
  <si>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</si>
  <si>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</si>
  <si>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</si>
  <si>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</si>
  <si>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</si>
  <si>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</si>
  <si>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</si>
  <si>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</si>
  <si>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</si>
  <si>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</si>
  <si>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</si>
  <si>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</si>
  <si>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</si>
  <si>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</si>
  <si>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</si>
  <si>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</si>
  <si>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</si>
  <si>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</si>
  <si>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</si>
  <si>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</si>
  <si>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</si>
  <si>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</si>
  <si>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</si>
  <si>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</si>
  <si>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</si>
  <si>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</si>
  <si>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</si>
  <si>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</si>
  <si>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</si>
  <si>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</si>
  <si>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</si>
  <si>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</si>
  <si>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</si>
  <si>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</si>
  <si>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</si>
  <si>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</si>
  <si>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</si>
  <si>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</si>
  <si>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</si>
  <si>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</si>
  <si>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</si>
  <si>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</si>
  <si>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</si>
  <si>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</si>
  <si>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</si>
  <si>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</si>
  <si>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</si>
  <si>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</si>
  <si>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</si>
  <si>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</si>
  <si>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</si>
  <si>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</si>
  <si>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</si>
  <si>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</si>
  <si>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</si>
  <si>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</si>
  <si>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</si>
  <si>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</si>
  <si>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</si>
  <si>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</si>
  <si>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</si>
  <si>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</si>
  <si>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</si>
  <si>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</si>
  <si>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</si>
  <si>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</si>
  <si>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</si>
  <si>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</si>
  <si>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</si>
  <si>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</si>
  <si>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</si>
  <si>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</si>
  <si>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</si>
  <si>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</si>
  <si>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</si>
  <si>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</si>
  <si>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</si>
  <si>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</si>
  <si>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</si>
  <si>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</si>
  <si>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</si>
  <si>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</si>
  <si>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</si>
  <si>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</si>
  <si>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</si>
  <si>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</si>
  <si>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</si>
  <si>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</si>
  <si>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</si>
  <si>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</si>
  <si>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</si>
  <si>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</si>
  <si>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</si>
  <si>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</si>
  <si>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</si>
  <si>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</si>
  <si>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</si>
  <si>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</si>
  <si>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</si>
  <si>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</si>
  <si>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</si>
  <si>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</si>
  <si>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</si>
  <si>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</si>
  <si>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</si>
  <si>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</si>
  <si>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</si>
  <si>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</si>
  <si>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</si>
  <si>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</si>
  <si>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</si>
  <si>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</si>
  <si>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</si>
  <si>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</si>
  <si>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</si>
  <si>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</si>
  <si>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</si>
  <si>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</si>
  <si>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</si>
  <si>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</si>
  <si>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</si>
  <si>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</si>
  <si>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</si>
  <si>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</si>
  <si>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</si>
  <si>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</si>
  <si>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</si>
  <si>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</si>
  <si>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</si>
  <si>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</si>
  <si>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</si>
  <si>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</si>
  <si>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</si>
  <si>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</si>
  <si>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</si>
  <si>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</si>
  <si>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</si>
  <si>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</si>
  <si>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</si>
  <si>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</si>
  <si>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</si>
  <si>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</si>
  <si>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</si>
  <si>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</si>
  <si>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</si>
  <si>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</si>
  <si>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</si>
  <si>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</si>
  <si>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</si>
  <si>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</si>
  <si>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</si>
  <si>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</si>
  <si>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</si>
  <si>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</si>
  <si>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</si>
  <si>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</si>
  <si>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</si>
  <si>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</si>
  <si>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</si>
  <si>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</si>
  <si>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</si>
  <si>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</si>
  <si>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</si>
  <si>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</si>
  <si>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</si>
  <si>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</si>
  <si>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</si>
  <si>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</si>
  <si>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</si>
  <si>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</si>
  <si>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</si>
  <si>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</si>
  <si>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</si>
  <si>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</si>
  <si>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</si>
  <si>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</si>
  <si>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</si>
  <si>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</si>
  <si>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</si>
  <si>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</si>
  <si>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</si>
  <si>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</si>
  <si>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</si>
  <si>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</si>
  <si>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</si>
  <si>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</si>
  <si>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</si>
  <si>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</si>
  <si>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</si>
  <si>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</si>
  <si>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</si>
  <si>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</si>
  <si>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</si>
  <si>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</si>
  <si>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</si>
  <si>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</si>
  <si>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</si>
  <si>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</si>
  <si>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</si>
  <si>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</si>
  <si>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</si>
  <si>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</si>
  <si>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</si>
  <si>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</si>
  <si>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</si>
  <si>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</si>
  <si>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</si>
  <si>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</si>
  <si>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</si>
  <si>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</si>
  <si>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</si>
  <si>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</si>
  <si>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</si>
  <si>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</si>
  <si>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</si>
  <si>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</si>
  <si>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</si>
  <si>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</si>
  <si>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</si>
  <si>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</si>
  <si>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</si>
  <si>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</si>
  <si>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</si>
  <si>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</si>
  <si>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</si>
  <si>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</si>
  <si>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</si>
  <si>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</si>
  <si>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</si>
  <si>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</si>
  <si>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</si>
  <si>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</si>
  <si>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</si>
  <si>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</si>
  <si>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</si>
  <si>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</si>
  <si>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</si>
  <si>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</si>
  <si>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</si>
  <si>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</si>
  <si>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</si>
  <si>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</si>
  <si>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</si>
  <si>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</si>
  <si>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</si>
  <si>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</si>
  <si>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</si>
  <si>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</si>
  <si>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</si>
  <si>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</si>
  <si>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</si>
  <si>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</si>
  <si>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</si>
  <si>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</si>
  <si>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</si>
  <si>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</si>
  <si>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</si>
  <si>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</si>
  <si>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</si>
  <si>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</si>
  <si>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</si>
  <si>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</si>
  <si>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</si>
  <si>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</si>
  <si>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</si>
  <si>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</si>
  <si>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</si>
  <si>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</si>
  <si>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</si>
  <si>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</si>
  <si>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</si>
  <si>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</si>
  <si>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</si>
  <si>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</si>
  <si>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</si>
  <si>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</si>
  <si>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</si>
  <si>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</si>
  <si>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</si>
  <si>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</si>
  <si>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</si>
  <si>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</si>
  <si>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</si>
  <si>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</si>
  <si>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</si>
  <si>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</si>
  <si>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</si>
  <si>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</si>
  <si>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</si>
  <si>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</si>
  <si>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</si>
  <si>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</si>
  <si>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</si>
  <si>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</si>
  <si>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</si>
  <si>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</si>
  <si>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</si>
  <si>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</si>
  <si>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</si>
  <si>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</si>
  <si>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</si>
  <si>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</si>
  <si>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</si>
  <si>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</si>
  <si>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</si>
  <si>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</si>
  <si>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</si>
  <si>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</si>
  <si>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</si>
  <si>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</si>
  <si>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</si>
  <si>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</si>
  <si>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</si>
  <si>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</si>
  <si>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</si>
  <si>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</si>
  <si>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</si>
  <si>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</si>
  <si>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</si>
  <si>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</si>
  <si>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</si>
  <si>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</si>
  <si>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</si>
  <si>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</si>
  <si>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</si>
  <si>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</si>
  <si>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</si>
  <si>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</si>
  <si>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</si>
  <si>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</si>
  <si>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</si>
  <si>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</si>
  <si>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</si>
  <si>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</si>
  <si>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</si>
  <si>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</si>
  <si>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</si>
  <si>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</si>
  <si>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</si>
  <si>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</si>
  <si>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</si>
  <si>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</si>
  <si>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</si>
  <si>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</si>
  <si>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</si>
  <si>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</si>
  <si>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</si>
  <si>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</si>
  <si>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</si>
  <si>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</si>
  <si>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</si>
  <si>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</si>
  <si>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</si>
  <si>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</si>
  <si>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</si>
  <si>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</si>
  <si>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</si>
  <si>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</si>
  <si>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</si>
  <si>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</si>
  <si>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</si>
  <si>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</si>
  <si>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</si>
  <si>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</si>
  <si>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</si>
  <si>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</si>
  <si>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</si>
  <si>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</si>
  <si>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</si>
  <si>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</si>
  <si>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</si>
  <si>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</si>
  <si>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</si>
  <si>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</si>
  <si>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</si>
  <si>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</si>
  <si>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</si>
  <si>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</si>
  <si>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</si>
  <si>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</si>
  <si>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</si>
  <si>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</si>
  <si>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</si>
  <si>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</si>
  <si>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</si>
  <si>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</si>
  <si>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</si>
  <si>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</si>
  <si>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</si>
  <si>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</si>
  <si>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</si>
  <si>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</si>
  <si>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</si>
  <si>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</si>
  <si>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</si>
  <si>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</si>
  <si>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</si>
  <si>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</si>
  <si>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</si>
  <si>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</si>
  <si>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</si>
  <si>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</si>
  <si>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</si>
  <si>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</si>
  <si>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</si>
  <si>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</si>
  <si>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</si>
  <si>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</si>
  <si>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</si>
  <si>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</si>
  <si>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</si>
  <si>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</si>
  <si>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</si>
  <si>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</si>
  <si>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</si>
  <si>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</si>
  <si>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</si>
  <si>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</si>
  <si>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</si>
  <si>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</si>
  <si>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</si>
  <si>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</si>
  <si>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</si>
  <si>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</si>
  <si>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</si>
  <si>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</si>
  <si>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</si>
  <si>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</si>
  <si>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</si>
  <si>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</si>
  <si>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</si>
  <si>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</si>
  <si>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</si>
  <si>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</si>
  <si>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</si>
  <si>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</si>
  <si>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</si>
  <si>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</si>
  <si>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</si>
  <si>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</si>
  <si>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</si>
  <si>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</si>
  <si>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</si>
  <si>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</si>
  <si>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</si>
  <si>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</si>
  <si>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</si>
  <si>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</si>
  <si>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</si>
  <si>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</si>
  <si>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</si>
  <si>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</si>
  <si>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</si>
  <si>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</si>
  <si>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</si>
  <si>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</si>
  <si>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</si>
  <si>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</si>
  <si>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</si>
  <si>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</si>
  <si>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</si>
  <si>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</si>
  <si>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</si>
  <si>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</si>
  <si>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</si>
  <si>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</si>
  <si>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</si>
  <si>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</si>
  <si>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</si>
  <si>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</si>
  <si>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</si>
  <si>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</si>
  <si>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</si>
  <si>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</si>
  <si>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</si>
  <si>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</si>
  <si>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</si>
  <si>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</si>
  <si>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</si>
  <si>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</si>
  <si>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</si>
  <si>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</si>
  <si>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</si>
  <si>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</si>
  <si>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</si>
  <si>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</si>
  <si>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</si>
  <si>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</si>
  <si>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</si>
  <si>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</si>
  <si>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</si>
  <si>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</si>
  <si>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</si>
  <si>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</si>
  <si>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</si>
  <si>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</si>
  <si>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</si>
  <si>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</si>
  <si>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</si>
  <si>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</si>
  <si>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</si>
  <si>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</si>
  <si>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</si>
  <si>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</si>
  <si>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</si>
  <si>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</si>
  <si>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</si>
  <si>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</si>
  <si>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</si>
  <si>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</si>
  <si>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</si>
  <si>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</si>
  <si>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</si>
  <si>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</si>
  <si>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</si>
  <si>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</si>
  <si>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</si>
  <si>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</si>
  <si>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</si>
  <si>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</si>
  <si>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</si>
  <si>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</si>
  <si>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</si>
  <si>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</si>
  <si>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</si>
  <si>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</si>
  <si>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</si>
  <si>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</si>
  <si>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</si>
  <si>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</si>
  <si>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</si>
  <si>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</si>
  <si>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</si>
  <si>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</si>
  <si>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</si>
  <si>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</si>
  <si>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</si>
  <si>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</si>
  <si>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</si>
  <si>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</si>
  <si>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</si>
  <si>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</si>
  <si>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</si>
  <si>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</si>
  <si>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</si>
  <si>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</si>
  <si>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</si>
  <si>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</si>
  <si>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</si>
  <si>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</si>
  <si>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</si>
  <si>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</si>
  <si>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</si>
  <si>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</si>
  <si>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</si>
  <si>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</si>
  <si>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</si>
  <si>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</si>
  <si>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</si>
  <si>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</si>
  <si>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</si>
  <si>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</si>
  <si>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</si>
  <si>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</si>
  <si>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</si>
  <si>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</si>
  <si>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</si>
  <si>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</si>
  <si>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</si>
  <si>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</si>
  <si>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</si>
  <si>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</si>
  <si>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</si>
  <si>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</si>
  <si>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</si>
  <si>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</si>
  <si>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</si>
  <si>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</si>
  <si>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</si>
  <si>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</si>
  <si>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</si>
  <si>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</si>
  <si>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</si>
  <si>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</si>
  <si>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</si>
  <si>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</si>
  <si>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</si>
  <si>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</si>
  <si>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</si>
  <si>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</si>
  <si>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</si>
  <si>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</si>
  <si>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</si>
  <si>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</si>
  <si>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</si>
  <si>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</si>
  <si>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</si>
  <si>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</si>
  <si>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</si>
  <si>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</si>
  <si>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</si>
  <si>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</si>
  <si>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</si>
  <si>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</si>
  <si>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</si>
  <si>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</si>
  <si>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</si>
  <si>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</si>
  <si>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</si>
  <si>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</si>
  <si>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</si>
  <si>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</si>
  <si>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</si>
  <si>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</si>
  <si>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</si>
  <si>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</si>
  <si>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</si>
  <si>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</si>
  <si>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</si>
  <si>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</si>
  <si>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</si>
  <si>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</si>
  <si>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</si>
  <si>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</si>
  <si>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</si>
  <si>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</si>
  <si>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</si>
  <si>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</si>
  <si>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</si>
  <si>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</si>
  <si>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</si>
  <si>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</si>
  <si>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</si>
  <si>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</si>
  <si>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</si>
  <si>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</si>
  <si>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</si>
  <si>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</si>
  <si>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</si>
  <si>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</si>
  <si>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</si>
  <si>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</si>
  <si>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</si>
  <si>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</si>
  <si>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</si>
  <si>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</si>
  <si>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</si>
  <si>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</si>
  <si>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</si>
  <si>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</si>
  <si>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</si>
  <si>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</si>
  <si>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</si>
  <si>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</si>
  <si>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</si>
  <si>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</si>
  <si>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</si>
  <si>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</si>
  <si>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</si>
  <si>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</si>
  <si>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</si>
  <si>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</si>
  <si>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</si>
  <si>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</si>
  <si>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</si>
  <si>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</si>
  <si>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</si>
  <si>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</si>
  <si>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</si>
  <si>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</si>
  <si>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</si>
  <si>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</si>
  <si>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</si>
  <si>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</si>
  <si>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</si>
  <si>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</si>
  <si>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</si>
  <si>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</si>
  <si>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</si>
  <si>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</si>
  <si>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</si>
  <si>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</si>
  <si>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</si>
  <si>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</si>
  <si>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</si>
  <si>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</si>
  <si>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</si>
  <si>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</si>
  <si>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</si>
  <si>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</si>
  <si>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</si>
  <si>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</si>
  <si>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</si>
  <si>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</si>
  <si>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</si>
  <si>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</si>
  <si>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</si>
  <si>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</si>
  <si>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</si>
  <si>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</si>
  <si>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</si>
  <si>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</si>
  <si>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</si>
  <si>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</si>
  <si>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</si>
  <si>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</si>
  <si>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</si>
  <si>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</si>
  <si>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</si>
  <si>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</si>
  <si>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</si>
  <si>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</si>
  <si>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</si>
  <si>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</si>
  <si>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</si>
  <si>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</si>
  <si>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</si>
  <si>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</si>
  <si>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</si>
  <si>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</si>
  <si>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</si>
  <si>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</si>
  <si>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</si>
  <si>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</si>
  <si>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</si>
  <si>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</si>
  <si>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</si>
  <si>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</si>
  <si>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</si>
  <si>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</si>
  <si>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</si>
  <si>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</si>
  <si>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</si>
  <si>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</si>
  <si>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</si>
  <si>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</si>
  <si>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</si>
  <si>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</si>
  <si>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</si>
  <si>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</si>
  <si>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</si>
  <si>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</si>
  <si>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</si>
  <si>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</si>
  <si>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</si>
  <si>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</si>
  <si>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</si>
  <si>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</si>
  <si>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</si>
  <si>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</si>
  <si>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</si>
  <si>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</si>
  <si>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</si>
  <si>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</si>
  <si>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</si>
  <si>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</si>
  <si>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</si>
  <si>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</si>
  <si>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</si>
  <si>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</si>
  <si>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</si>
  <si>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</si>
  <si>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</si>
  <si>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</si>
  <si>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</si>
  <si>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</si>
  <si>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</si>
  <si>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</si>
  <si>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</si>
  <si>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</si>
  <si>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</si>
  <si>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</si>
  <si>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</si>
  <si>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</si>
  <si>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</si>
  <si>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</si>
  <si>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</si>
  <si>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</si>
  <si>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</si>
  <si>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</si>
  <si>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</si>
  <si>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</si>
  <si>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</si>
  <si>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</si>
  <si>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</si>
  <si>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</si>
  <si>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</si>
  <si>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</si>
  <si>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</si>
  <si>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</si>
  <si>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</si>
  <si>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</si>
  <si>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</si>
  <si>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</si>
  <si>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</si>
  <si>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</si>
  <si>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</si>
  <si>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</si>
  <si>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</si>
  <si>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</si>
  <si>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</si>
  <si>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</si>
  <si>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</si>
  <si>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</si>
  <si>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</si>
  <si>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</si>
  <si>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</si>
  <si>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</si>
  <si>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</si>
  <si>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</si>
  <si>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</si>
  <si>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</si>
  <si>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</si>
  <si>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</si>
  <si>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</si>
  <si>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</si>
  <si>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</si>
  <si>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</si>
  <si>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</si>
  <si>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</si>
  <si>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</si>
  <si>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</si>
  <si>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</si>
  <si>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</si>
  <si>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</si>
  <si>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</si>
  <si>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</si>
  <si>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</si>
  <si>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</si>
  <si>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</si>
  <si>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</si>
  <si>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</si>
  <si>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</si>
  <si>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</si>
  <si>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</si>
  <si>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</si>
  <si>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</si>
  <si>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</si>
  <si>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</si>
  <si>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</si>
  <si>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</si>
  <si>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</si>
  <si>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</si>
  <si>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</si>
  <si>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</si>
  <si>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</si>
  <si>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</si>
  <si>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</si>
  <si>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</si>
  <si>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</si>
  <si>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</si>
  <si>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</si>
  <si>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</si>
  <si>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</si>
  <si>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</si>
  <si>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</si>
  <si>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</si>
  <si>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</si>
  <si>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</si>
  <si>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</si>
  <si>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</si>
  <si>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</si>
  <si>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</si>
  <si>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</si>
  <si>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</si>
  <si>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</si>
  <si>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</si>
  <si>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</si>
  <si>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</si>
  <si>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</si>
  <si>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</si>
  <si>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</si>
  <si>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</si>
  <si>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</si>
  <si>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</si>
  <si>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</si>
  <si>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</si>
  <si>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</si>
  <si>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</si>
  <si>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</si>
  <si>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</si>
  <si>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</si>
  <si>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</si>
  <si>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</si>
  <si>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</si>
  <si>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</si>
  <si>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</si>
  <si>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</si>
  <si>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</si>
  <si>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</si>
  <si>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</si>
  <si>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</si>
  <si>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</si>
  <si>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</si>
  <si>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</si>
  <si>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</si>
  <si>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</si>
  <si>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</si>
  <si>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</si>
  <si>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</si>
  <si>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</si>
  <si>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</si>
  <si>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</si>
  <si>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</si>
  <si>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</si>
  <si>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</si>
  <si>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</si>
  <si>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</si>
  <si>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</si>
  <si>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</si>
  <si>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</si>
  <si>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</si>
  <si>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</si>
  <si>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</si>
  <si>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</si>
  <si>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</si>
  <si>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</si>
  <si>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</si>
  <si>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</si>
  <si>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</si>
  <si>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</si>
  <si>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</si>
  <si>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</si>
  <si>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</si>
  <si>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</si>
  <si>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</si>
  <si>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</si>
  <si>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</si>
  <si>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</si>
  <si>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</si>
  <si>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</si>
  <si>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</si>
  <si>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</si>
  <si>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</si>
  <si>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</si>
  <si>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</si>
  <si>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</si>
  <si>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</si>
  <si>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</si>
  <si>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</si>
  <si>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</si>
  <si>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</si>
  <si>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</si>
  <si>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</si>
  <si>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</si>
  <si>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</si>
  <si>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</si>
  <si>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</si>
  <si>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</si>
  <si>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</si>
  <si>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</si>
  <si>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</si>
  <si>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</si>
  <si>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</si>
  <si>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</si>
  <si>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</si>
  <si>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</si>
  <si>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</si>
  <si>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</si>
  <si>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</si>
  <si>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</si>
  <si>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</si>
  <si>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</si>
  <si>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</si>
  <si>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</si>
  <si>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</si>
  <si>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</si>
  <si>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</si>
  <si>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</si>
  <si>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</si>
  <si>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</si>
  <si>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</si>
  <si>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</si>
  <si>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</si>
  <si>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</si>
  <si>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</si>
  <si>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</si>
  <si>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</si>
  <si>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</si>
  <si>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</si>
  <si>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</si>
  <si>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</si>
  <si>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</si>
  <si>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</si>
  <si>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</si>
  <si>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</si>
  <si>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</si>
  <si>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</si>
  <si>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</si>
  <si>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</si>
  <si>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</si>
  <si>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</si>
  <si>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</si>
  <si>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</si>
  <si>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</si>
  <si>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</si>
  <si>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</si>
  <si>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</si>
  <si>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</si>
  <si>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</si>
  <si>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</si>
  <si>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</si>
  <si>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</si>
  <si>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</si>
  <si>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</si>
  <si>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</si>
  <si>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</si>
  <si>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</si>
  <si>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</si>
  <si>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</si>
  <si>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</si>
  <si>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</si>
  <si>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</si>
  <si>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</si>
  <si>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</si>
  <si>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</si>
  <si>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</si>
  <si>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</si>
  <si>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</si>
  <si>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</si>
  <si>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</si>
  <si>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</si>
  <si>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</si>
  <si>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</si>
  <si>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</si>
  <si>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</si>
  <si>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</si>
  <si>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</si>
  <si>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</si>
  <si>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</si>
  <si>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</si>
  <si>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</si>
  <si>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</si>
  <si>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</si>
  <si>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</si>
  <si>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</si>
  <si>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</si>
  <si>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</si>
  <si>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</si>
  <si>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</si>
  <si>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</si>
  <si>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</si>
  <si>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</si>
  <si>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</si>
  <si>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</si>
  <si>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</si>
  <si>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</si>
  <si>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</si>
  <si>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</si>
  <si>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</si>
  <si>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</si>
  <si>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</si>
  <si>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</si>
  <si>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</si>
  <si>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</si>
  <si>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</si>
  <si>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</si>
  <si>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</si>
  <si>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</si>
  <si>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</si>
  <si>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</si>
  <si>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</si>
  <si>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</si>
  <si>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</si>
  <si>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</si>
  <si>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</si>
  <si>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</si>
  <si>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</si>
  <si>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</si>
  <si>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</si>
  <si>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</si>
  <si>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</si>
  <si>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</si>
  <si>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</si>
  <si>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</si>
  <si>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</si>
  <si>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</si>
  <si>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</si>
  <si>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</si>
  <si>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</si>
  <si>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</si>
  <si>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</si>
  <si>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</si>
  <si>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</si>
  <si>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</si>
  <si>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</si>
  <si>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</si>
  <si>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</si>
  <si>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</si>
  <si>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</si>
  <si>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</si>
  <si>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</si>
  <si>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</si>
  <si>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</si>
  <si>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</si>
  <si>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</si>
  <si>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</si>
  <si>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</si>
  <si>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</si>
  <si>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</si>
  <si>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</si>
  <si>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</si>
  <si>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</si>
  <si>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</si>
  <si>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</si>
  <si>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</si>
  <si>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</si>
  <si>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</si>
  <si>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</si>
  <si>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</si>
  <si>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</si>
  <si>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</si>
  <si>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</si>
  <si>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</si>
  <si>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</si>
  <si>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</si>
  <si>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</si>
  <si>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</si>
  <si>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</si>
  <si>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</si>
  <si>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</si>
  <si>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</si>
  <si>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</si>
  <si>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</si>
  <si>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</si>
  <si>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</si>
  <si>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</si>
  <si>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</si>
  <si>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</si>
  <si>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</si>
  <si>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</si>
  <si>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</si>
  <si>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</si>
  <si>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</si>
  <si>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</si>
  <si>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</si>
  <si>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</si>
  <si>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</si>
  <si>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</si>
  <si>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</si>
  <si>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</si>
  <si>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</si>
  <si>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</si>
  <si>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</si>
  <si>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</si>
  <si>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</si>
  <si>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</si>
  <si>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</si>
  <si>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</si>
  <si>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</si>
  <si>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</si>
  <si>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</si>
  <si>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</si>
  <si>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</si>
  <si>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</si>
  <si>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</si>
  <si>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</si>
  <si>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</si>
  <si>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</si>
  <si>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</si>
  <si>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</si>
  <si>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</si>
  <si>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</si>
  <si>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</si>
  <si>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</si>
  <si>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</si>
  <si>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</si>
  <si>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</si>
  <si>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</si>
  <si>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</si>
  <si>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</si>
  <si>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</si>
  <si>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</si>
  <si>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</si>
  <si>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</si>
  <si>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</si>
  <si>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</si>
  <si>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</si>
  <si>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</si>
  <si>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</si>
  <si>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</si>
  <si>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</si>
  <si>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</si>
  <si>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</si>
  <si>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</si>
  <si>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</si>
  <si>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</si>
  <si>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</si>
  <si>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</si>
  <si>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</si>
  <si>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</si>
  <si>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</si>
  <si>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</si>
  <si>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</si>
  <si>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</si>
  <si>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</si>
  <si>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</si>
  <si>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</si>
  <si>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</si>
  <si>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</si>
  <si>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</si>
  <si>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</si>
  <si>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</si>
  <si>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</si>
  <si>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</si>
  <si>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</si>
  <si>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</si>
  <si>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</si>
  <si>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</si>
  <si>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</si>
  <si>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</si>
  <si>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</si>
  <si>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</si>
  <si>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</si>
  <si>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</si>
  <si>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</si>
  <si>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</si>
  <si>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</si>
  <si>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</si>
  <si>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</si>
  <si>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</si>
  <si>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</si>
  <si>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</si>
  <si>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</si>
  <si>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</si>
  <si>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</si>
  <si>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</si>
  <si>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</si>
  <si>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</si>
  <si>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</si>
  <si>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</si>
  <si>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</si>
  <si>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</si>
  <si>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</si>
  <si>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</si>
  <si>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</si>
  <si>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</si>
  <si>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</si>
  <si>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</si>
  <si>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</si>
  <si>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</si>
  <si>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</si>
  <si>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</si>
  <si>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</si>
  <si>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</si>
  <si>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</si>
  <si>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</si>
  <si>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</si>
  <si>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</si>
  <si>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</si>
  <si>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</si>
  <si>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</si>
  <si>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</si>
  <si>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</si>
  <si>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</si>
  <si>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</si>
  <si>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</si>
  <si>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</si>
  <si>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</si>
  <si>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</si>
  <si>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</si>
  <si>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</si>
  <si>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</si>
  <si>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</si>
  <si>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</si>
  <si>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</si>
  <si>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</si>
  <si>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</si>
  <si>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</si>
  <si>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</si>
  <si>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</si>
  <si>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</si>
  <si>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</si>
  <si>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</si>
  <si>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</si>
  <si>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</si>
  <si>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</si>
  <si>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</si>
  <si>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</si>
  <si>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</si>
  <si>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</si>
  <si>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</si>
  <si>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</si>
  <si>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</si>
  <si>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</si>
  <si>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</si>
  <si>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</si>
  <si>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</si>
  <si>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</si>
  <si>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</si>
  <si>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</si>
  <si>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</si>
  <si>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</si>
  <si>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</si>
  <si>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</si>
  <si>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</si>
  <si>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</si>
  <si>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</si>
  <si>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</si>
  <si>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</si>
  <si>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</si>
  <si>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</si>
  <si>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</si>
  <si>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</si>
  <si>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</si>
  <si>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</si>
  <si>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</si>
  <si>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</si>
  <si>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</si>
  <si>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</si>
  <si>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</si>
  <si>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</si>
  <si>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</si>
  <si>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</si>
  <si>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</si>
  <si>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</si>
  <si>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</si>
  <si>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</si>
  <si>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</si>
  <si>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</si>
  <si>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</si>
  <si>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</si>
  <si>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</si>
  <si>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</si>
  <si>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</si>
  <si>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</si>
  <si>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</si>
  <si>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</si>
  <si>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</si>
  <si>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</si>
  <si>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</si>
  <si>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</si>
  <si>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</si>
  <si>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</si>
  <si>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</si>
  <si>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</si>
  <si>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</si>
  <si>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</si>
  <si>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</si>
  <si>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</si>
  <si>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</si>
  <si>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</si>
  <si>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</si>
  <si>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</si>
  <si>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</si>
  <si>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</si>
  <si>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</si>
  <si>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</si>
  <si>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</si>
  <si>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</si>
  <si>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</si>
  <si>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</si>
  <si>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</si>
  <si>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</si>
  <si>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</si>
  <si>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</si>
  <si>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</si>
  <si>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</si>
  <si>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</si>
  <si>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</si>
  <si>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</si>
  <si>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</si>
  <si>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</si>
  <si>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</si>
  <si>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</si>
  <si>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</si>
  <si>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</si>
  <si>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</si>
  <si>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</si>
  <si>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</si>
  <si>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</si>
  <si>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</si>
  <si>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</si>
  <si>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</si>
  <si>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</si>
  <si>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</si>
  <si>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</si>
  <si>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</si>
  <si>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</si>
  <si>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</si>
  <si>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</si>
  <si>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</si>
  <si>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</si>
  <si>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</si>
  <si>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</si>
  <si>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</si>
  <si>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</si>
  <si>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</si>
  <si>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</si>
  <si>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</si>
  <si>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</si>
  <si>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</si>
  <si>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</si>
  <si>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</si>
  <si>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</si>
  <si>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</si>
  <si>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</si>
  <si>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</si>
  <si>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</si>
  <si>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</si>
  <si>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</si>
  <si>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</si>
  <si>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</si>
  <si>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</si>
  <si>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</si>
  <si>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</si>
  <si>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</si>
  <si>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</si>
  <si>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</si>
  <si>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</si>
  <si>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</si>
  <si>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</si>
  <si>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</si>
  <si>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</si>
  <si>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</si>
  <si>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</si>
  <si>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</si>
  <si>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</si>
  <si>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</si>
  <si>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</si>
  <si>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</si>
  <si>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</si>
  <si>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</si>
  <si>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</si>
  <si>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</si>
  <si>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</si>
  <si>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</si>
  <si>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</si>
  <si>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</si>
  <si>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</si>
  <si>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</si>
  <si>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</si>
  <si>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</si>
  <si>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</si>
  <si>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</si>
  <si>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</si>
  <si>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</si>
  <si>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</si>
  <si>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</si>
  <si>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</si>
  <si>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</si>
  <si>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</si>
  <si>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</si>
  <si>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</si>
  <si>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</si>
  <si>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</si>
  <si>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</si>
  <si>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</si>
  <si>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</si>
  <si>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</si>
  <si>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</si>
  <si>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</si>
  <si>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</si>
  <si>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</si>
  <si>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</si>
  <si>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</si>
  <si>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</si>
  <si>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</si>
  <si>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</si>
  <si>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</si>
  <si>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</si>
  <si>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</si>
  <si>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</si>
  <si>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</si>
  <si>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</si>
  <si>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</si>
  <si>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</si>
  <si>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</si>
  <si>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</si>
  <si>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</si>
  <si>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</si>
  <si>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</si>
  <si>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</si>
  <si>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</si>
  <si>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</si>
  <si>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</si>
  <si>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</si>
  <si>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</si>
  <si>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</si>
  <si>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</si>
  <si>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</si>
  <si>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</si>
  <si>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</si>
  <si>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</si>
  <si>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</si>
  <si>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</si>
  <si>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</si>
  <si>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</si>
  <si>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</si>
  <si>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</si>
  <si>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</si>
  <si>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</si>
  <si>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</si>
  <si>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</si>
  <si>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</si>
  <si>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</si>
  <si>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</si>
  <si>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</si>
  <si>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</si>
  <si>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</si>
  <si>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</si>
  <si>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</si>
  <si>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</si>
  <si>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</si>
  <si>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</si>
  <si>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</si>
  <si>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</si>
  <si>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</si>
  <si>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</si>
  <si>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</si>
  <si>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</si>
  <si>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</si>
  <si>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</si>
  <si>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</si>
  <si>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</si>
  <si>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</si>
  <si>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</si>
  <si>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</si>
  <si>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</si>
  <si>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</si>
  <si>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</si>
  <si>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</si>
  <si>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</si>
  <si>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</si>
  <si>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</si>
  <si>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</si>
  <si>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</si>
  <si>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</si>
  <si>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</si>
  <si>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</si>
  <si>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</si>
  <si>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</si>
  <si>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</si>
  <si>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</si>
  <si>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</si>
  <si>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</si>
  <si>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</si>
  <si>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</si>
  <si>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</si>
  <si>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</si>
  <si>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</si>
  <si>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</si>
  <si>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</si>
  <si>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</si>
  <si>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</si>
  <si>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</si>
  <si>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</si>
  <si>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</si>
  <si>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</si>
  <si>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</si>
  <si>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</si>
  <si>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</si>
  <si>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</si>
  <si>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</si>
  <si>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</si>
  <si>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</si>
  <si>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</si>
  <si>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</si>
  <si>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</si>
  <si>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</si>
  <si>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</si>
  <si>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</si>
  <si>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</si>
  <si>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</si>
  <si>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</si>
  <si>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</si>
  <si>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</si>
  <si>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</si>
  <si>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</si>
  <si>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</si>
  <si>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</si>
  <si>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</si>
  <si>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</si>
  <si>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</si>
  <si>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</si>
  <si>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</si>
  <si>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</si>
  <si>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</si>
  <si>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</si>
  <si>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</si>
  <si>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</si>
  <si>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</si>
  <si>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</si>
  <si>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</si>
  <si>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</si>
  <si>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</si>
  <si>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</si>
  <si>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</si>
  <si>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</si>
  <si>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</si>
  <si>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</si>
  <si>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</si>
  <si>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</si>
  <si>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</si>
  <si>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</si>
  <si>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</si>
  <si>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</si>
  <si>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</si>
  <si>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</si>
  <si>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</si>
  <si>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</si>
  <si>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</si>
  <si>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</si>
  <si>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</si>
  <si>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</si>
  <si>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</si>
  <si>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</si>
  <si>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</si>
  <si>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</si>
  <si>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</si>
  <si>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</si>
  <si>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</si>
  <si>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</si>
  <si>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</si>
  <si>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</si>
  <si>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</si>
  <si>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</si>
  <si>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</si>
  <si>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</si>
  <si>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</si>
  <si>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</si>
  <si>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</si>
  <si>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</si>
  <si>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</si>
  <si>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</si>
  <si>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</si>
  <si>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</si>
  <si>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</si>
  <si>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</si>
  <si>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</si>
  <si>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</si>
  <si>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</si>
  <si>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</si>
  <si>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</si>
  <si>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</si>
  <si>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</si>
  <si>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</si>
  <si>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</si>
  <si>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</si>
  <si>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</si>
  <si>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</si>
  <si>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</si>
  <si>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</si>
  <si>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</si>
  <si>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</si>
  <si>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</si>
  <si>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</si>
  <si>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</si>
  <si>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</si>
  <si>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</si>
  <si>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</si>
  <si>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</si>
  <si>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</si>
  <si>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</si>
  <si>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</si>
  <si>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</si>
  <si>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</si>
  <si>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</si>
  <si>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</si>
  <si>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</si>
  <si>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</si>
  <si>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</si>
  <si>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</si>
  <si>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</si>
  <si>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</si>
  <si>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</si>
  <si>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</si>
  <si>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</si>
  <si>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</si>
  <si>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</si>
  <si>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</si>
  <si>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</si>
  <si>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</si>
  <si>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</si>
  <si>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</si>
  <si>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</si>
  <si>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</si>
  <si>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</si>
  <si>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</si>
  <si>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</si>
  <si>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</si>
  <si>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</si>
  <si>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</si>
  <si>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</si>
  <si>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</si>
  <si>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</si>
  <si>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</si>
  <si>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</si>
  <si>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</si>
  <si>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</si>
  <si>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</si>
  <si>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</si>
  <si>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</si>
  <si>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</si>
  <si>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</si>
  <si>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</si>
  <si>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</si>
  <si>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</si>
  <si>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</si>
  <si>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</si>
  <si>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</si>
  <si>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</si>
  <si>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</si>
  <si>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</si>
  <si>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</si>
  <si>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</si>
  <si>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</si>
  <si>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</si>
  <si>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</si>
  <si>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</si>
  <si>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</si>
  <si>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</si>
  <si>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</si>
  <si>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</si>
  <si>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</si>
  <si>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</si>
  <si>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</si>
  <si>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</si>
  <si>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</si>
  <si>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</si>
  <si>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</si>
  <si>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</si>
  <si>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</si>
  <si>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</si>
  <si>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</si>
  <si>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</si>
  <si>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</si>
  <si>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</si>
  <si>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</si>
  <si>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</si>
  <si>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</si>
  <si>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</si>
  <si>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</si>
  <si>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</si>
  <si>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</si>
  <si>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</si>
  <si>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</si>
  <si>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</si>
  <si>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</si>
  <si>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</si>
  <si>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</si>
  <si>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</si>
  <si>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</si>
  <si>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</si>
  <si>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</si>
  <si>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</si>
  <si>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</si>
  <si>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</si>
  <si>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</si>
  <si>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</si>
  <si>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</si>
  <si>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</si>
  <si>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</si>
  <si>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</si>
  <si>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</si>
  <si>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</si>
  <si>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</si>
  <si>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</si>
  <si>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</si>
  <si>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</si>
  <si>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</si>
  <si>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</si>
  <si>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</si>
  <si>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</si>
  <si>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</si>
  <si>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</si>
  <si>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</si>
  <si>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</si>
  <si>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</si>
  <si>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</si>
  <si>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</si>
  <si>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</si>
  <si>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</si>
  <si>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</si>
  <si>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</si>
  <si>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</si>
  <si>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</si>
  <si>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</si>
  <si>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</si>
  <si>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</si>
  <si>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</si>
  <si>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</si>
  <si>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</si>
  <si>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</si>
  <si>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</si>
  <si>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</si>
  <si>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</si>
  <si>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</si>
  <si>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</si>
  <si>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</si>
  <si>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</si>
  <si>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</si>
  <si>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</si>
  <si>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</si>
  <si>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</si>
  <si>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</si>
  <si>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</si>
  <si>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</si>
  <si>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</si>
  <si>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</si>
  <si>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</si>
  <si>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</si>
  <si>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</si>
  <si>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</si>
  <si>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</si>
  <si>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</si>
  <si>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</si>
  <si>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</si>
  <si>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</si>
  <si>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</si>
  <si>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</si>
  <si>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</si>
  <si>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</si>
  <si>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</si>
  <si>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</si>
  <si>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</si>
  <si>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</si>
  <si>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</si>
  <si>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</si>
  <si>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</si>
  <si>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</si>
  <si>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</si>
  <si>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</si>
  <si>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</si>
  <si>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</si>
  <si>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</si>
  <si>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</si>
  <si>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</si>
  <si>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</si>
  <si>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</si>
  <si>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</si>
  <si>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</si>
  <si>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</si>
  <si>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</si>
  <si>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</si>
  <si>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</si>
  <si>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</si>
  <si>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</si>
  <si>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</si>
  <si>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</si>
  <si>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</si>
  <si>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</si>
  <si>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</si>
  <si>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</si>
  <si>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</si>
  <si>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</si>
  <si>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</si>
  <si>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</si>
  <si>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</si>
  <si>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</si>
  <si>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</si>
  <si>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</si>
  <si>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</si>
  <si>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</si>
  <si>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</si>
  <si>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</si>
  <si>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</si>
  <si>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</si>
  <si>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</si>
  <si>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</si>
  <si>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</si>
  <si>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</si>
  <si>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</si>
  <si>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</si>
  <si>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</si>
  <si>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</si>
  <si>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</si>
  <si>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</si>
  <si>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</si>
  <si>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</si>
  <si>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</si>
  <si>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</si>
  <si>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</si>
  <si>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</si>
  <si>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</si>
  <si>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</si>
  <si>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</si>
  <si>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</si>
  <si>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</si>
  <si>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</si>
  <si>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</si>
  <si>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</si>
  <si>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</si>
  <si>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</si>
  <si>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</si>
  <si>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</si>
  <si>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</si>
  <si>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</si>
  <si>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</si>
  <si>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</si>
  <si>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</si>
  <si>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</si>
  <si>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</si>
  <si>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</si>
  <si>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</si>
  <si>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</si>
  <si>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</si>
  <si>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</si>
  <si>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</si>
  <si>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</si>
  <si>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</si>
  <si>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</si>
  <si>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</si>
  <si>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</si>
  <si>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</si>
  <si>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</si>
  <si>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</si>
  <si>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</si>
  <si>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</si>
  <si>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</si>
  <si>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</si>
  <si>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</si>
  <si>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</si>
  <si>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</si>
  <si>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</si>
  <si>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</si>
  <si>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</si>
  <si>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</si>
  <si>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</si>
  <si>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</si>
  <si>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</si>
  <si>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</si>
  <si>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</si>
  <si>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</si>
  <si>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</si>
  <si>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</si>
  <si>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</si>
  <si>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</si>
  <si>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</si>
  <si>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</si>
  <si>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</si>
  <si>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</si>
  <si>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</si>
  <si>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</si>
  <si>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</si>
  <si>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</si>
  <si>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</si>
  <si>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</si>
  <si>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</si>
  <si>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</si>
  <si>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</si>
  <si>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</si>
  <si>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</si>
  <si>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</si>
  <si>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</si>
  <si>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</si>
  <si>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</si>
  <si>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</si>
  <si>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</si>
  <si>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</si>
  <si>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</si>
  <si>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</si>
  <si>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</si>
  <si>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</si>
  <si>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</si>
  <si>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</si>
  <si>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</si>
  <si>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</si>
  <si>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</si>
  <si>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</si>
  <si>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</si>
  <si>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</si>
  <si>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</si>
  <si>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</si>
  <si>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</si>
  <si>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</si>
  <si>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</si>
  <si>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</si>
  <si>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</si>
  <si>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</si>
  <si>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</si>
  <si>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</si>
  <si>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</si>
  <si>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</si>
  <si>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</si>
  <si>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</si>
  <si>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</si>
  <si>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</si>
  <si>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</si>
  <si>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</si>
  <si>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</si>
  <si>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</si>
  <si>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</si>
  <si>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</si>
  <si>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</si>
  <si>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</si>
  <si>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</si>
  <si>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</si>
  <si>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</si>
  <si>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</si>
  <si>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</si>
  <si>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</si>
  <si>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</si>
  <si>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</si>
  <si>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</si>
  <si>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</si>
  <si>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</si>
  <si>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</si>
  <si>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</si>
  <si>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</si>
  <si>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</si>
  <si>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</si>
  <si>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</si>
  <si>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</si>
  <si>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</si>
  <si>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</si>
  <si>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</si>
  <si>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</si>
  <si>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</si>
  <si>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</si>
  <si>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</si>
  <si>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</si>
  <si>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</si>
  <si>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</si>
  <si>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</si>
  <si>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</si>
  <si>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</si>
  <si>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</si>
  <si>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</si>
  <si>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</si>
  <si>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</si>
  <si>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</si>
  <si>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</si>
  <si>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</si>
  <si>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</si>
  <si>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</si>
  <si>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</si>
  <si>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</si>
  <si>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</si>
  <si>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</si>
  <si>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</si>
  <si>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</si>
  <si>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</si>
  <si>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</si>
  <si>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</si>
  <si>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</si>
  <si>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</si>
  <si>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</si>
  <si>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</si>
  <si>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</si>
  <si>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</si>
  <si>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</si>
  <si>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</si>
  <si>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</si>
  <si>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</si>
  <si>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</si>
  <si>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</si>
  <si>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</si>
  <si>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</si>
  <si>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</si>
  <si>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</si>
  <si>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</si>
  <si>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</si>
  <si>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</si>
  <si>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</si>
  <si>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</si>
  <si>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</si>
  <si>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</si>
  <si>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</si>
  <si>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</si>
  <si>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</si>
  <si>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</si>
  <si>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</si>
  <si>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</si>
  <si>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</si>
  <si>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</si>
  <si>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</si>
  <si>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</si>
  <si>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</si>
  <si>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</si>
  <si>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</si>
  <si>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</si>
  <si>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</si>
  <si>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</si>
  <si>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</si>
  <si>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</si>
  <si>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</si>
  <si>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</si>
  <si>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</si>
  <si>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</si>
  <si>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</si>
  <si>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</si>
  <si>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</si>
  <si>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</si>
  <si>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</si>
  <si>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</si>
  <si>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</si>
  <si>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</si>
  <si>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</si>
  <si>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</si>
  <si>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</si>
  <si>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</si>
  <si>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</si>
  <si>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</si>
  <si>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</si>
  <si>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</si>
  <si>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</si>
  <si>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</si>
  <si>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</si>
  <si>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</si>
  <si>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</si>
  <si>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</si>
  <si>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</si>
  <si>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</si>
  <si>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</si>
  <si>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</si>
  <si>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</si>
  <si>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</si>
  <si>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</si>
  <si>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</si>
  <si>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</si>
  <si>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</si>
  <si>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</si>
  <si>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</si>
  <si>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</si>
  <si>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</si>
  <si>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</si>
  <si>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</si>
  <si>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</si>
  <si>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</si>
  <si>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</si>
  <si>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</si>
  <si>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</si>
  <si>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</si>
  <si>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</si>
  <si>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</si>
  <si>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</si>
  <si>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</si>
  <si>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</si>
  <si>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</si>
  <si>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</si>
  <si>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</si>
  <si>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</si>
  <si>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</si>
  <si>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</si>
  <si>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</si>
  <si>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</si>
  <si>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</si>
  <si>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</si>
  <si>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</si>
  <si>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</si>
  <si>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</si>
  <si>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</si>
  <si>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</si>
  <si>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</si>
  <si>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</si>
  <si>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</si>
  <si>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</si>
  <si>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</si>
  <si>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</si>
  <si>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</si>
  <si>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</si>
  <si>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</si>
  <si>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</si>
  <si>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</si>
  <si>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</si>
  <si>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</si>
  <si>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</si>
  <si>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</si>
  <si>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</si>
  <si>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</si>
  <si>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</si>
  <si>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</si>
  <si>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</si>
  <si>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</si>
  <si>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</si>
  <si>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</si>
  <si>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</si>
  <si>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</si>
  <si>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</si>
  <si>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</si>
  <si>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</si>
  <si>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</si>
  <si>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</si>
  <si>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</si>
  <si>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</si>
  <si>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</si>
  <si>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</si>
  <si>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</si>
  <si>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</si>
  <si>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</si>
  <si>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</si>
  <si>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</si>
  <si>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</si>
  <si>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</si>
  <si>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</si>
  <si>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</si>
  <si>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</si>
  <si>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</si>
  <si>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</si>
  <si>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</si>
  <si>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</si>
  <si>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</si>
  <si>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</si>
  <si>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</si>
  <si>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</si>
  <si>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</si>
  <si>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</si>
  <si>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</si>
  <si>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</si>
  <si>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</si>
  <si>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</si>
  <si>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</si>
  <si>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</si>
  <si>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</si>
  <si>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</si>
  <si>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</si>
  <si>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</si>
  <si>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</si>
  <si>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</si>
  <si>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</si>
  <si>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</si>
  <si>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</si>
  <si>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</si>
  <si>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</si>
  <si>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</si>
  <si>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</si>
  <si>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</si>
  <si>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</si>
  <si>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</si>
  <si>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</si>
  <si>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</si>
  <si>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</si>
  <si>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</si>
  <si>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</si>
  <si>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</si>
  <si>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</si>
  <si>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</si>
  <si>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</si>
  <si>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</si>
  <si>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</si>
  <si>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</si>
  <si>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</si>
  <si>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</si>
  <si>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</si>
  <si>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</si>
  <si>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</si>
  <si>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</si>
  <si>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</si>
  <si>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</si>
  <si>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</si>
  <si>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</si>
  <si>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</si>
  <si>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</si>
  <si>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</si>
  <si>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</si>
  <si>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</si>
  <si>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</si>
  <si>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</si>
  <si>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</si>
  <si>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</si>
  <si>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</si>
  <si>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</si>
  <si>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</si>
  <si>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</si>
  <si>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</si>
  <si>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</si>
  <si>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</si>
  <si>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</si>
  <si>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</si>
  <si>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</si>
  <si>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</si>
  <si>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</si>
  <si>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</si>
  <si>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</si>
  <si>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</si>
  <si>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</si>
  <si>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</si>
  <si>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</si>
  <si>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</si>
  <si>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</si>
  <si>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</si>
  <si>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</si>
  <si>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</si>
  <si>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</si>
  <si>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</si>
  <si>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</si>
  <si>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</si>
  <si>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</si>
  <si>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</si>
  <si>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</si>
  <si>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</si>
  <si>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</si>
  <si>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</si>
  <si>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</si>
  <si>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</si>
  <si>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</si>
  <si>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</si>
  <si>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</si>
  <si>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</si>
  <si>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</si>
  <si>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</si>
  <si>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</si>
  <si>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</si>
  <si>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</si>
  <si>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</si>
  <si>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</si>
  <si>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</si>
  <si>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</si>
  <si>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</si>
  <si>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</si>
  <si>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</si>
  <si>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</si>
  <si>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</si>
  <si>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</si>
  <si>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</si>
  <si>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</si>
  <si>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</si>
  <si>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</si>
  <si>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</si>
  <si>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</si>
  <si>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</si>
  <si>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</si>
  <si>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</si>
  <si>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</si>
  <si>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</si>
  <si>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</si>
  <si>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</si>
  <si>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</si>
  <si>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</si>
  <si>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</si>
  <si>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</si>
  <si>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</si>
  <si>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</si>
  <si>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</si>
  <si>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</si>
  <si>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</si>
  <si>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</si>
  <si>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</si>
  <si>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</si>
  <si>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</si>
  <si>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</si>
  <si>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</si>
  <si>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</si>
  <si>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</si>
  <si>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</si>
  <si>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</si>
  <si>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</si>
  <si>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</si>
  <si>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</si>
  <si>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</si>
  <si>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</si>
  <si>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</si>
  <si>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</si>
  <si>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</si>
  <si>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</si>
  <si>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</si>
  <si>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</si>
  <si>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</si>
  <si>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</si>
  <si>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</si>
  <si>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</si>
  <si>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</si>
  <si>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</si>
  <si>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</si>
  <si>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</si>
  <si>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</si>
  <si>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</si>
  <si>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</si>
  <si>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</si>
  <si>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</si>
  <si>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</si>
  <si>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</si>
  <si>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</si>
  <si>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</si>
  <si>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</si>
  <si>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</si>
  <si>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</si>
  <si>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</si>
  <si>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</si>
  <si>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</si>
  <si>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</si>
  <si>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</si>
  <si>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</si>
  <si>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</si>
  <si>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</si>
  <si>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</si>
  <si>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</si>
  <si>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</si>
  <si>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</si>
  <si>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</si>
  <si>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</si>
  <si>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</si>
  <si>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</si>
  <si>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</si>
  <si>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</si>
  <si>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</si>
  <si>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</si>
  <si>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</si>
  <si>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</si>
  <si>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</si>
  <si>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</si>
  <si>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</si>
  <si>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</si>
  <si>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</si>
  <si>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</si>
  <si>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</si>
  <si>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</si>
  <si>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</si>
  <si>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</si>
  <si>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</si>
  <si>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</si>
  <si>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</si>
  <si>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</si>
  <si>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</si>
  <si>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</si>
  <si>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</si>
  <si>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</si>
  <si>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</si>
  <si>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</si>
  <si>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</si>
  <si>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</si>
  <si>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</si>
  <si>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</si>
  <si>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</si>
  <si>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</si>
  <si>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</si>
  <si>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</si>
  <si>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</si>
  <si>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</si>
  <si>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</si>
  <si>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</si>
  <si>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</si>
  <si>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</si>
  <si>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</si>
  <si>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</si>
  <si>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</si>
  <si>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</si>
  <si>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</si>
  <si>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</si>
  <si>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</si>
  <si>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</si>
  <si>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</si>
  <si>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</si>
  <si>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</si>
  <si>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</si>
  <si>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</si>
  <si>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</si>
  <si>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</si>
  <si>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</si>
  <si>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</si>
  <si>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</si>
  <si>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</si>
  <si>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</si>
  <si>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</si>
  <si>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</si>
  <si>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</si>
  <si>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</si>
  <si>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</si>
  <si>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</si>
  <si>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</si>
  <si>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</si>
  <si>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</si>
  <si>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</si>
  <si>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</si>
  <si>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</si>
  <si>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</si>
  <si>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</si>
  <si>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</si>
  <si>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</si>
  <si>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</si>
  <si>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</si>
  <si>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</si>
  <si>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</si>
  <si>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</si>
  <si>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</si>
  <si>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</si>
  <si>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</si>
  <si>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</si>
  <si>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</si>
  <si>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</si>
  <si>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</si>
  <si>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</si>
  <si>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</si>
  <si>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</si>
  <si>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</si>
  <si>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</si>
  <si>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</si>
  <si>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</si>
  <si>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</si>
  <si>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</si>
  <si>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</si>
  <si>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</si>
  <si>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</si>
  <si>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</si>
  <si>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</si>
  <si>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</si>
  <si>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</si>
  <si>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</si>
  <si>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</si>
  <si>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</si>
  <si>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</si>
  <si>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</si>
  <si>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</si>
  <si>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</si>
  <si>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</si>
  <si>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</si>
  <si>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</si>
  <si>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</si>
  <si>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</si>
  <si>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</si>
  <si>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</si>
  <si>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</si>
  <si>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</si>
  <si>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</si>
  <si>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</si>
  <si>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</si>
  <si>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</si>
  <si>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</si>
  <si>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</si>
  <si>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</si>
  <si>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</si>
  <si>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</si>
  <si>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</si>
  <si>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</si>
  <si>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</si>
  <si>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</si>
  <si>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</si>
  <si>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</si>
  <si>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</si>
  <si>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</si>
  <si>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</si>
  <si>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</si>
  <si>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</si>
  <si>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</si>
  <si>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</si>
  <si>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</si>
  <si>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</si>
  <si>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</si>
  <si>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</si>
  <si>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</si>
  <si>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</si>
  <si>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</si>
  <si>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</si>
  <si>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</si>
  <si>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</si>
  <si>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</si>
  <si>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</si>
  <si>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</si>
  <si>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</si>
  <si>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</si>
  <si>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</si>
  <si>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</si>
  <si>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</si>
  <si>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</si>
  <si>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</si>
  <si>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</si>
  <si>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</si>
  <si>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</si>
  <si>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</si>
  <si>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</si>
  <si>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</si>
  <si>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</si>
  <si>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</si>
  <si>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</si>
  <si>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</si>
  <si>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</si>
  <si>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</si>
  <si>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</si>
  <si>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</si>
  <si>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</si>
  <si>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</si>
  <si>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</si>
  <si>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</si>
  <si>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</si>
  <si>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</si>
  <si>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</si>
  <si>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</si>
  <si>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</si>
  <si>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</si>
  <si>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</si>
  <si>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</si>
  <si>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</si>
  <si>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</si>
  <si>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</si>
  <si>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</si>
  <si>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</si>
  <si>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</si>
  <si>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</si>
  <si>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</si>
  <si>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</si>
  <si>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</si>
  <si>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</si>
  <si>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</si>
  <si>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</si>
  <si>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</si>
  <si>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</si>
  <si>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</si>
  <si>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</si>
  <si>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</si>
  <si>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</si>
  <si>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</si>
  <si>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</si>
  <si>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</si>
  <si>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</si>
  <si>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</si>
  <si>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</si>
  <si>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</si>
  <si>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</si>
  <si>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</si>
  <si>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</si>
  <si>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</si>
  <si>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</si>
  <si>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</si>
  <si>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</si>
  <si>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</si>
  <si>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</si>
  <si>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</si>
  <si>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</si>
  <si>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</si>
  <si>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</si>
  <si>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</si>
  <si>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</si>
  <si>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</si>
  <si>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</si>
  <si>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</si>
  <si>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</si>
  <si>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</si>
  <si>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</si>
  <si>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</si>
  <si>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</si>
  <si>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</si>
  <si>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</si>
  <si>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</si>
  <si>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</si>
  <si>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</si>
  <si>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</si>
  <si>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</si>
  <si>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</si>
  <si>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</si>
  <si>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</si>
  <si>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</si>
  <si>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</si>
  <si>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</si>
  <si>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</si>
  <si>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</si>
  <si>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</si>
  <si>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</si>
  <si>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</si>
  <si>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</si>
  <si>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</si>
  <si>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</si>
  <si>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</si>
  <si>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</si>
  <si>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</si>
  <si>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</si>
  <si>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</si>
  <si>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</si>
  <si>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</si>
  <si>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</si>
  <si>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</si>
  <si>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</si>
  <si>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</si>
  <si>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</si>
  <si>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</si>
  <si>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</si>
  <si>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</si>
  <si>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</si>
  <si>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</si>
  <si>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</si>
  <si>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</si>
  <si>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</si>
  <si>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</si>
  <si>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</si>
  <si>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</si>
  <si>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</si>
  <si>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</si>
  <si>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</si>
  <si>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</si>
  <si>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</si>
  <si>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</si>
  <si>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</si>
  <si>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</si>
  <si>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</si>
  <si>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</si>
  <si>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</si>
  <si>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</si>
  <si>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</si>
  <si>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</si>
  <si>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</si>
  <si>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</si>
  <si>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</si>
  <si>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</si>
  <si>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</si>
  <si>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</si>
  <si>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</si>
  <si>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</si>
  <si>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</si>
  <si>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</si>
  <si>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</si>
  <si>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</si>
  <si>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</si>
  <si>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</si>
  <si>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</si>
  <si>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</si>
  <si>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</si>
  <si>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</si>
  <si>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</si>
  <si>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</si>
  <si>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</si>
  <si>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</si>
  <si>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</si>
  <si>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</si>
  <si>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</si>
  <si>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</si>
  <si>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</si>
  <si>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</si>
  <si>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</si>
  <si>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</si>
  <si>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</si>
  <si>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</si>
  <si>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</si>
  <si>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</si>
  <si>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</si>
  <si>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</si>
  <si>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</si>
  <si>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</si>
  <si>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</si>
  <si>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</si>
  <si>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</si>
  <si>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</si>
  <si>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</si>
  <si>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</si>
  <si>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</si>
  <si>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</si>
  <si>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</si>
  <si>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</si>
  <si>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</si>
  <si>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</si>
  <si>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</si>
  <si>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</si>
  <si>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</si>
  <si>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</si>
  <si>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</si>
  <si>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</si>
  <si>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</si>
  <si>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</si>
  <si>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</si>
  <si>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</si>
  <si>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</si>
  <si>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</si>
  <si>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</si>
  <si>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</si>
  <si>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</si>
  <si>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</si>
  <si>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</si>
  <si>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</si>
  <si>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</si>
  <si>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</si>
  <si>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</si>
  <si>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</si>
  <si>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</si>
  <si>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</si>
  <si>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</si>
  <si>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</si>
  <si>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</si>
  <si>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</si>
  <si>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</si>
  <si>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</si>
  <si>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</si>
  <si>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</si>
  <si>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</si>
  <si>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</si>
  <si>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</si>
  <si>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</si>
  <si>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</si>
  <si>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</si>
  <si>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</si>
  <si>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</si>
  <si>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</si>
  <si>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</si>
  <si>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</si>
  <si>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</si>
  <si>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</si>
  <si>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</si>
  <si>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</si>
  <si>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</si>
  <si>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</si>
  <si>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</si>
  <si>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</si>
  <si>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</si>
  <si>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</si>
  <si>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</si>
  <si>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</si>
  <si>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</si>
  <si>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</si>
  <si>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</si>
  <si>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</si>
  <si>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</si>
  <si>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</si>
  <si>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</si>
  <si>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</si>
  <si>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</si>
  <si>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</si>
  <si>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</si>
  <si>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</si>
  <si>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</si>
  <si>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</si>
  <si>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</si>
  <si>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</si>
  <si>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</si>
  <si>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</si>
  <si>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</si>
  <si>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</si>
  <si>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</si>
  <si>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</si>
  <si>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</si>
  <si>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</si>
  <si>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</si>
  <si>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</si>
  <si>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</si>
  <si>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</si>
  <si>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</si>
  <si>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</si>
  <si>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</si>
  <si>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</si>
  <si>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</si>
  <si>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</si>
  <si>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</si>
  <si>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</si>
  <si>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</si>
  <si>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</si>
  <si>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</si>
  <si>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</si>
  <si>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</si>
  <si>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</si>
  <si>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</si>
  <si>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</si>
  <si>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</si>
  <si>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</si>
  <si>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</si>
  <si>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</si>
  <si>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</si>
  <si>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</si>
  <si>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</si>
  <si>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</si>
  <si>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</si>
  <si>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</si>
  <si>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</si>
  <si>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</si>
  <si>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</si>
  <si>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</si>
  <si>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</si>
  <si>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</si>
  <si>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</si>
  <si>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</si>
  <si>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</si>
  <si>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</si>
  <si>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</si>
  <si>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</si>
  <si>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</si>
  <si>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</si>
  <si>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</si>
  <si>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</si>
  <si>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</si>
  <si>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</si>
  <si>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</si>
  <si>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</si>
  <si>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</si>
  <si>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</si>
  <si>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</si>
  <si>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</si>
  <si>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</si>
  <si>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</si>
  <si>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</si>
  <si>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</si>
  <si>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</si>
  <si>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</si>
  <si>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</si>
  <si>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</si>
  <si>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</si>
  <si>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</si>
  <si>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</si>
  <si>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</si>
  <si>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</si>
  <si>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</si>
  <si>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</si>
  <si>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</si>
  <si>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</si>
  <si>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</si>
  <si>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</si>
  <si>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</si>
  <si>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</si>
  <si>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</si>
  <si>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</si>
  <si>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</si>
  <si>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</si>
  <si>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</si>
  <si>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</si>
  <si>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</si>
  <si>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</si>
  <si>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</si>
  <si>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</si>
  <si>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</si>
  <si>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</si>
  <si>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</si>
  <si>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</si>
  <si>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</si>
  <si>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</si>
  <si>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</si>
  <si>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</si>
  <si>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</si>
  <si>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</si>
  <si>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</si>
  <si>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</si>
  <si>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</si>
  <si>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</si>
  <si>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</si>
  <si>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</si>
  <si>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</si>
  <si>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</si>
  <si>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</si>
  <si>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</si>
  <si>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</si>
  <si>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</si>
  <si>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</si>
  <si>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</si>
  <si>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</si>
  <si>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</si>
  <si>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</si>
  <si>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</si>
  <si>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</si>
  <si>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</si>
  <si>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</si>
  <si>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</si>
  <si>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</si>
  <si>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</si>
  <si>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</si>
  <si>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</si>
  <si>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</si>
  <si>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</si>
  <si>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</si>
  <si>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</si>
  <si>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</si>
  <si>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</si>
  <si>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</si>
  <si>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</si>
  <si>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</si>
  <si>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</si>
  <si>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</si>
  <si>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</si>
  <si>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</si>
  <si>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</si>
  <si>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</si>
  <si>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</si>
  <si>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</si>
  <si>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</si>
  <si>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</si>
  <si>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</si>
  <si>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</si>
  <si>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</si>
  <si>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</si>
  <si>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</si>
  <si>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</si>
  <si>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</si>
  <si>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</si>
  <si>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</si>
  <si>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</si>
  <si>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</si>
  <si>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</si>
  <si>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</si>
  <si>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</si>
  <si>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</si>
  <si>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</si>
  <si>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</si>
  <si>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</si>
  <si>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</si>
  <si>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</si>
  <si>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</si>
  <si>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</si>
  <si>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</si>
  <si>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</si>
  <si>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</si>
  <si>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</si>
  <si>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</si>
  <si>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</si>
  <si>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</si>
  <si>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</si>
  <si>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</si>
  <si>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</si>
  <si>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</si>
  <si>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</si>
  <si>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</si>
  <si>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</si>
  <si>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</si>
  <si>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</si>
  <si>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</si>
  <si>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</si>
  <si>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</si>
  <si>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</si>
  <si>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</si>
  <si>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</si>
  <si>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</si>
  <si>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</si>
  <si>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</si>
  <si>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</si>
  <si>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</si>
  <si>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</si>
  <si>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</si>
  <si>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</si>
  <si>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</si>
  <si>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</si>
  <si>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</si>
  <si>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</si>
  <si>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</si>
  <si>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</si>
  <si>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</si>
  <si>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</si>
  <si>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</si>
  <si>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</si>
  <si>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</si>
  <si>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</si>
  <si>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</si>
  <si>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</si>
  <si>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</si>
  <si>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</si>
  <si>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</si>
  <si>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</si>
  <si>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</si>
  <si>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</si>
  <si>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</si>
  <si>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</si>
  <si>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</si>
  <si>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</si>
  <si>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</si>
  <si>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</si>
  <si>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</si>
  <si>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</si>
  <si>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</si>
  <si>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</si>
  <si>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</si>
  <si>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</si>
  <si>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</si>
  <si>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</si>
  <si>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</si>
  <si>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</si>
  <si>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</si>
  <si>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</si>
  <si>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</si>
  <si>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</si>
  <si>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</si>
  <si>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</si>
  <si>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</si>
  <si>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</si>
  <si>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</si>
  <si>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</si>
  <si>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</si>
  <si>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</si>
  <si>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</si>
  <si>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</si>
  <si>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</si>
  <si>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</si>
  <si>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</si>
  <si>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</si>
  <si>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</si>
  <si>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</si>
  <si>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</si>
  <si>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</si>
  <si>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</si>
  <si>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</si>
  <si>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</si>
  <si>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</si>
  <si>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</si>
  <si>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</si>
  <si>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</si>
  <si>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</si>
  <si>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</si>
  <si>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</si>
  <si>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</si>
  <si>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</si>
  <si>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</si>
  <si>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</si>
  <si>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</si>
  <si>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</si>
  <si>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</si>
  <si>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</si>
  <si>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</si>
  <si>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</si>
  <si>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</si>
  <si>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</si>
  <si>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</si>
  <si>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</si>
  <si>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</si>
  <si>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</si>
  <si>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</si>
  <si>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</si>
  <si>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</si>
  <si>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</si>
  <si>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</si>
  <si>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</si>
  <si>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</si>
  <si>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</si>
  <si>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</si>
  <si>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</si>
  <si>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</si>
  <si>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</si>
  <si>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</si>
  <si>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</si>
  <si>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</si>
  <si>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</si>
  <si>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</si>
  <si>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</si>
  <si>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</si>
  <si>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</si>
  <si>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</si>
  <si>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</si>
  <si>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</si>
  <si>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</si>
  <si>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</si>
  <si>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</si>
  <si>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</si>
  <si>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</si>
  <si>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</si>
  <si>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</si>
  <si>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</si>
  <si>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</si>
  <si>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</si>
  <si>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</si>
  <si>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</si>
  <si>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</si>
  <si>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</si>
  <si>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</si>
  <si>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</si>
  <si>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</si>
  <si>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</si>
  <si>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</si>
  <si>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</si>
  <si>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</si>
  <si>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</si>
  <si>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</si>
  <si>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</si>
  <si>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</si>
  <si>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</si>
  <si>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</si>
  <si>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</si>
  <si>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</si>
  <si>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</si>
  <si>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</si>
  <si>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</si>
  <si>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</si>
  <si>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</si>
  <si>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</si>
  <si>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</si>
  <si>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</si>
  <si>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</si>
  <si>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</si>
  <si>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</si>
  <si>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</si>
  <si>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</si>
  <si>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</si>
  <si>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</si>
  <si>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</si>
  <si>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</si>
  <si>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</si>
  <si>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</si>
  <si>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</si>
  <si>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</si>
  <si>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</si>
  <si>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</si>
  <si>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</si>
  <si>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</si>
  <si>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</si>
  <si>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</si>
  <si>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</si>
  <si>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</si>
  <si>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</si>
  <si>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</si>
  <si>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</si>
  <si>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</si>
  <si>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</si>
  <si>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</si>
  <si>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</si>
  <si>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</si>
  <si>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</si>
  <si>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</si>
  <si>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</si>
  <si>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</si>
  <si>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</si>
  <si>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</si>
  <si>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</si>
  <si>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</si>
  <si>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</si>
  <si>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</si>
  <si>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</si>
  <si>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</si>
  <si>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</si>
  <si>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</si>
  <si>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</si>
  <si>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</si>
  <si>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</si>
  <si>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</si>
  <si>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</si>
  <si>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</si>
  <si>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</si>
  <si>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</si>
  <si>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</si>
  <si>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</si>
  <si>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</si>
  <si>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</si>
  <si>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</si>
  <si>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</si>
  <si>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</si>
  <si>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</si>
  <si>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</si>
  <si>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</si>
  <si>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</si>
  <si>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</si>
  <si>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</si>
  <si>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</si>
  <si>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</si>
  <si>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</si>
  <si>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</si>
  <si>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</si>
  <si>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</si>
  <si>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</si>
  <si>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</si>
  <si>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</si>
  <si>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</si>
  <si>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</si>
  <si>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</si>
  <si>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</si>
  <si>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</si>
  <si>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</si>
  <si>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</si>
  <si>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</si>
  <si>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</si>
  <si>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</si>
  <si>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</si>
  <si>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</si>
  <si>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</si>
  <si>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</si>
  <si>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</si>
  <si>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</si>
  <si>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</si>
  <si>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</si>
  <si>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</si>
  <si>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</si>
  <si>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</si>
  <si>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</si>
  <si>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</si>
  <si>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</si>
  <si>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</si>
  <si>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</si>
  <si>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</si>
  <si>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</si>
  <si>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</si>
  <si>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</si>
  <si>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</si>
  <si>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</si>
  <si>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</si>
  <si>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</si>
  <si>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</si>
  <si>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</si>
  <si>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</si>
  <si>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</si>
  <si>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</si>
  <si>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</si>
  <si>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</si>
  <si>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</si>
  <si>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</si>
  <si>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</si>
  <si>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</si>
  <si>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</si>
  <si>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</si>
  <si>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</si>
  <si>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</si>
  <si>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</si>
  <si>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</si>
  <si>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</si>
  <si>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</si>
  <si>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</si>
  <si>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</si>
  <si>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</si>
  <si>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</si>
  <si>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</si>
  <si>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</si>
  <si>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</si>
  <si>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</si>
  <si>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</si>
  <si>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</si>
  <si>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</si>
  <si>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</si>
  <si>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</si>
  <si>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</si>
  <si>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</si>
  <si>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</si>
  <si>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</si>
  <si>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</si>
  <si>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</si>
  <si>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</si>
  <si>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</si>
  <si>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</si>
  <si>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</si>
  <si>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</si>
  <si>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</si>
  <si>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</si>
  <si>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</si>
  <si>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</si>
  <si>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</si>
  <si>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</si>
  <si>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</si>
  <si>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</si>
  <si>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</si>
  <si>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</si>
  <si>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</si>
  <si>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</si>
  <si>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</si>
  <si>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</si>
  <si>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</si>
  <si>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</si>
  <si>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</si>
  <si>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</si>
  <si>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</si>
  <si>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</si>
  <si>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</si>
  <si>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</si>
  <si>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</si>
  <si>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</si>
  <si>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</si>
  <si>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</si>
  <si>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</si>
  <si>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</si>
  <si>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</si>
  <si>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</si>
  <si>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</si>
  <si>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</si>
  <si>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</si>
  <si>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</si>
  <si>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</si>
  <si>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</si>
  <si>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</si>
  <si>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</si>
  <si>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</si>
  <si>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</si>
  <si>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</si>
  <si>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</si>
  <si>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</si>
  <si>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</si>
  <si>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</si>
  <si>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</si>
  <si>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</si>
  <si>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</si>
  <si>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</si>
  <si>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</si>
  <si>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</si>
  <si>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</si>
  <si>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</si>
  <si>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</si>
  <si>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</si>
  <si>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</si>
  <si>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</si>
  <si>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</si>
  <si>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</si>
  <si>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</si>
  <si>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</si>
  <si>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</si>
  <si>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</si>
  <si>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</si>
  <si>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</si>
  <si>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</si>
  <si>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</si>
  <si>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</si>
  <si>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</si>
  <si>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</si>
  <si>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</si>
  <si>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</si>
  <si>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</si>
  <si>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</si>
  <si>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</si>
  <si>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</si>
  <si>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</si>
  <si>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</si>
  <si>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</si>
  <si>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</si>
  <si>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</si>
  <si>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</si>
  <si>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</si>
  <si>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</si>
  <si>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</si>
  <si>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</si>
  <si>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</si>
  <si>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</si>
  <si>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</si>
  <si>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</si>
  <si>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</si>
  <si>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</si>
  <si>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</si>
  <si>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</si>
  <si>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</si>
  <si>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</si>
  <si>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</si>
  <si>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</si>
  <si>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</si>
  <si>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</si>
  <si>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</si>
  <si>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</si>
  <si>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</si>
  <si>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</si>
  <si>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</si>
  <si>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</si>
  <si>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</si>
  <si>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</si>
  <si>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</si>
  <si>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</si>
  <si>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</si>
  <si>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</si>
  <si>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</si>
  <si>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</si>
  <si>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</si>
  <si>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</si>
  <si>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</si>
  <si>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</si>
  <si>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</si>
  <si>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</si>
  <si>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</si>
  <si>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</si>
  <si>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</si>
  <si>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</si>
  <si>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</si>
  <si>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</si>
  <si>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</si>
  <si>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</si>
  <si>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</si>
  <si>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</si>
  <si>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</si>
  <si>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</si>
  <si>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</si>
  <si>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</si>
  <si>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</si>
  <si>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</si>
  <si>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</si>
  <si>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</si>
  <si>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</si>
  <si>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</si>
  <si>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</si>
  <si>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</si>
  <si>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</si>
  <si>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</si>
  <si>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</si>
  <si>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</si>
  <si>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</si>
  <si>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</si>
  <si>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</si>
  <si>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</si>
  <si>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</si>
  <si>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</si>
  <si>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</si>
  <si>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</si>
  <si>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</si>
  <si>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</si>
  <si>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</si>
  <si>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</si>
  <si>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</si>
  <si>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</si>
  <si>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</si>
  <si>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</si>
  <si>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</si>
  <si>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</si>
  <si>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</si>
  <si>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</si>
  <si>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</si>
  <si>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</si>
  <si>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</si>
  <si>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</si>
  <si>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</si>
  <si>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</si>
  <si>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</si>
  <si>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</si>
  <si>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</si>
  <si>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</si>
  <si>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</si>
  <si>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</si>
  <si>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</si>
  <si>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</si>
  <si>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</si>
  <si>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</si>
  <si>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</si>
  <si>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</si>
  <si>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</si>
  <si>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</si>
  <si>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</si>
  <si>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</si>
  <si>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</si>
  <si>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</si>
  <si>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</si>
  <si>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</si>
  <si>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</si>
  <si>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</si>
  <si>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</si>
  <si>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</si>
  <si>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</si>
  <si>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</si>
  <si>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</si>
  <si>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</si>
  <si>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</si>
  <si>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</si>
  <si>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</si>
  <si>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</si>
  <si>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</si>
  <si>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</si>
  <si>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</si>
  <si>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</si>
  <si>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</si>
  <si>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</si>
  <si>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</si>
  <si>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</si>
  <si>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</si>
  <si>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</si>
  <si>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</si>
  <si>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</si>
  <si>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</si>
  <si>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</si>
  <si>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</si>
  <si>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</si>
  <si>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</si>
  <si>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</si>
  <si>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</si>
  <si>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</si>
  <si>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</si>
  <si>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</si>
  <si>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</si>
  <si>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</si>
  <si>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</si>
  <si>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</si>
  <si>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</si>
  <si>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</si>
  <si>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</si>
  <si>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</si>
  <si>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</si>
  <si>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</si>
  <si>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</si>
  <si>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</si>
  <si>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</si>
  <si>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</si>
  <si>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</si>
  <si>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</si>
  <si>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</si>
  <si>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</si>
  <si>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</si>
  <si>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</si>
  <si>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</si>
  <si>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</si>
  <si>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</si>
  <si>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</si>
  <si>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</si>
  <si>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</si>
  <si>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</si>
  <si>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</si>
  <si>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</si>
  <si>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</si>
  <si>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</si>
  <si>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</si>
  <si>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</si>
  <si>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</si>
  <si>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</si>
  <si>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</si>
  <si>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</si>
  <si>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</si>
  <si>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</si>
  <si>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</si>
  <si>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</si>
  <si>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</si>
  <si>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</si>
  <si>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</si>
  <si>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</si>
  <si>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</si>
  <si>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</si>
  <si>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</si>
  <si>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</si>
  <si>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</si>
  <si>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</si>
  <si>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</si>
  <si>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</si>
  <si>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</si>
  <si>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</si>
  <si>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</si>
  <si>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</si>
  <si>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</si>
  <si>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</si>
  <si>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</si>
  <si>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</si>
  <si>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</si>
  <si>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</si>
  <si>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</si>
  <si>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</si>
  <si>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</si>
  <si>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</si>
  <si>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</si>
  <si>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</si>
  <si>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</si>
  <si>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</si>
  <si>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</si>
  <si>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</si>
  <si>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</si>
  <si>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</si>
  <si>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</si>
  <si>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</si>
  <si>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</si>
  <si>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</si>
  <si>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</si>
  <si>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</si>
  <si>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</si>
  <si>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</si>
  <si>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</si>
  <si>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</si>
  <si>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</si>
  <si>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</si>
  <si>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</si>
  <si>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</si>
  <si>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</si>
  <si>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</si>
  <si>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</si>
  <si>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</si>
  <si>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</si>
  <si>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</si>
  <si>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</si>
  <si>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</si>
  <si>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</si>
  <si>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</si>
  <si>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</si>
  <si>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</si>
  <si>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</si>
  <si>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</si>
  <si>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</si>
  <si>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</si>
  <si>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</si>
  <si>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</si>
  <si>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</si>
  <si>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</si>
  <si>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</si>
  <si>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</si>
  <si>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</si>
  <si>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</si>
  <si>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</si>
  <si>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</si>
  <si>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</si>
  <si>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</si>
  <si>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</si>
  <si>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</si>
  <si>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</si>
  <si>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</si>
  <si>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</si>
  <si>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</si>
  <si>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</si>
  <si>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</si>
  <si>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</si>
  <si>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</si>
  <si>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</si>
  <si>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</si>
  <si>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</si>
  <si>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</si>
  <si>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</si>
  <si>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</si>
  <si>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</si>
  <si>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</si>
  <si>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</si>
  <si>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</si>
  <si>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</si>
  <si>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</si>
  <si>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</si>
  <si>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</si>
  <si>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</si>
  <si>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</si>
  <si>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</si>
  <si>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</si>
  <si>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</si>
  <si>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</si>
  <si>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</si>
  <si>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</si>
  <si>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</si>
  <si>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</si>
  <si>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</si>
  <si>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</si>
  <si>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</si>
  <si>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</si>
  <si>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</si>
  <si>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</si>
  <si>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</si>
  <si>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</si>
  <si>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</si>
  <si>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</si>
  <si>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</si>
  <si>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</si>
  <si>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</si>
  <si>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</si>
  <si>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</si>
  <si>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</si>
  <si>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</si>
  <si>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</si>
  <si>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</si>
  <si>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</si>
  <si>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</si>
  <si>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</si>
  <si>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</si>
  <si>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</si>
  <si>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</si>
  <si>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</si>
  <si>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</si>
  <si>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</si>
  <si>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</si>
  <si>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</si>
  <si>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</si>
  <si>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</si>
  <si>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</si>
  <si>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</si>
  <si>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</si>
  <si>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</si>
  <si>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</si>
  <si>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</si>
  <si>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</si>
  <si>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</si>
  <si>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</si>
  <si>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</si>
  <si>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</si>
  <si>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</si>
  <si>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</si>
  <si>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</si>
  <si>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</si>
  <si>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</si>
  <si>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</si>
  <si>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</si>
  <si>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</si>
  <si>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</si>
  <si>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</si>
  <si>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</si>
  <si>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</si>
  <si>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</si>
  <si>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</si>
  <si>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</si>
  <si>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</si>
  <si>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</si>
  <si>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</si>
  <si>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</si>
  <si>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</si>
  <si>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</si>
  <si>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</si>
  <si>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</si>
  <si>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</si>
  <si>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</si>
  <si>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</si>
  <si>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</si>
  <si>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</si>
  <si>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</si>
  <si>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</si>
  <si>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</si>
  <si>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</si>
  <si>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</si>
  <si>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</si>
  <si>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</si>
  <si>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</si>
  <si>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</si>
  <si>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</si>
  <si>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</si>
  <si>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</si>
  <si>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</si>
  <si>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</si>
  <si>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</si>
  <si>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</si>
  <si>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</si>
  <si>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</si>
  <si>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</si>
  <si>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</si>
  <si>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</si>
  <si>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</si>
  <si>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</si>
  <si>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</si>
  <si>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</si>
  <si>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</si>
  <si>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</si>
  <si>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</si>
  <si>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</si>
  <si>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</si>
  <si>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</si>
  <si>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</si>
  <si>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</si>
  <si>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</si>
  <si>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</si>
  <si>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</si>
  <si>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</si>
  <si>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</si>
  <si>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</si>
  <si>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</si>
  <si>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</si>
  <si>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</si>
  <si>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</si>
  <si>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</si>
  <si>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</si>
  <si>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</si>
  <si>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</si>
  <si>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</si>
  <si>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</si>
  <si>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</si>
  <si>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</si>
  <si>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</si>
  <si>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</si>
  <si>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</si>
  <si>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</si>
  <si>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</si>
  <si>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</si>
  <si>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</si>
  <si>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</si>
  <si>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</si>
  <si>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</si>
  <si>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</si>
  <si>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</si>
  <si>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</si>
  <si>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</si>
  <si>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</si>
  <si>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</si>
  <si>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</si>
  <si>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</si>
  <si>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</si>
  <si>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</si>
  <si>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</si>
  <si>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</si>
  <si>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</si>
  <si>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</si>
  <si>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</si>
  <si>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</si>
  <si>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</si>
  <si>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</si>
  <si>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</si>
  <si>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</si>
  <si>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</si>
  <si>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</si>
  <si>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</si>
  <si>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</si>
  <si>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</si>
  <si>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</si>
  <si>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</si>
  <si>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</si>
  <si>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</si>
  <si>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</si>
  <si>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</si>
  <si>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</si>
  <si>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</si>
  <si>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</si>
  <si>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</si>
  <si>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</si>
  <si>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</si>
  <si>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</si>
  <si>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</si>
  <si>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</si>
  <si>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</si>
  <si>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</si>
  <si>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</si>
  <si>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</si>
  <si>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</si>
  <si>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</si>
  <si>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</si>
  <si>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</si>
  <si>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</si>
  <si>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</si>
  <si>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</si>
  <si>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</si>
  <si>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</si>
  <si>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</si>
  <si>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</si>
  <si>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</si>
  <si>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</si>
  <si>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</si>
  <si>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</si>
  <si>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</si>
  <si>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</si>
  <si>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</si>
  <si>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</si>
  <si>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</si>
  <si>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</si>
  <si>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</si>
  <si>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</si>
  <si>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</si>
  <si>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</si>
  <si>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</si>
  <si>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</si>
  <si>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</si>
  <si>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</si>
  <si>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</si>
  <si>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</si>
  <si>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</si>
  <si>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</si>
  <si>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</si>
  <si>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</si>
  <si>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</si>
  <si>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</si>
  <si>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</si>
  <si>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</si>
  <si>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</si>
  <si>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</si>
  <si>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</si>
  <si>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</si>
  <si>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</si>
  <si>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</si>
  <si>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</si>
  <si>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</si>
  <si>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</si>
  <si>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</si>
  <si>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</si>
  <si>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</si>
  <si>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</si>
  <si>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</si>
  <si>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</si>
  <si>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</si>
  <si>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</si>
  <si>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</si>
  <si>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</si>
  <si>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</si>
  <si>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</si>
  <si>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</si>
  <si>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</si>
  <si>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</si>
  <si>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</si>
  <si>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</si>
  <si>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</si>
  <si>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</si>
  <si>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</si>
  <si>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</si>
  <si>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</si>
  <si>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</si>
  <si>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</si>
  <si>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</si>
  <si>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</si>
  <si>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</si>
  <si>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</si>
  <si>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</si>
  <si>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</si>
  <si>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</si>
  <si>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</si>
  <si>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</si>
  <si>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</si>
  <si>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</si>
  <si>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</si>
  <si>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</si>
  <si>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</si>
  <si>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</si>
  <si>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</si>
  <si>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</si>
  <si>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</si>
  <si>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</si>
  <si>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</si>
  <si>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</si>
  <si>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</si>
  <si>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</si>
  <si>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</si>
  <si>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</si>
  <si>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</si>
  <si>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</si>
  <si>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</si>
  <si>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</si>
  <si>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</si>
  <si>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</si>
  <si>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</si>
  <si>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</si>
  <si>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</si>
  <si>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</si>
  <si>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</si>
  <si>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</si>
  <si>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</si>
  <si>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</si>
  <si>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</si>
  <si>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</si>
  <si>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</si>
  <si>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</si>
  <si>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</si>
  <si>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</si>
  <si>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</si>
  <si>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</si>
  <si>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</si>
  <si>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</si>
  <si>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</si>
  <si>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</si>
  <si>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</si>
  <si>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</si>
  <si>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</si>
  <si>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</si>
  <si>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</si>
  <si>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</si>
  <si>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</si>
  <si>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</si>
  <si>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</si>
  <si>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</si>
  <si>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</si>
  <si>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</si>
  <si>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</si>
  <si>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</si>
  <si>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</si>
  <si>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</si>
  <si>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</si>
  <si>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</si>
  <si>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</si>
  <si>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</si>
  <si>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</si>
  <si>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</si>
  <si>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</si>
  <si>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</si>
  <si>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</si>
  <si>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</si>
  <si>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</si>
  <si>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</si>
  <si>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</si>
  <si>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</si>
  <si>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</si>
  <si>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</si>
  <si>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</si>
  <si>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</si>
  <si>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</si>
  <si>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</si>
  <si>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</si>
  <si>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</si>
  <si>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</si>
  <si>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</si>
  <si>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</si>
  <si>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</si>
  <si>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</si>
  <si>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</si>
  <si>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</si>
  <si>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</si>
  <si>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</si>
  <si>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</si>
  <si>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</si>
  <si>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</si>
  <si>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</si>
  <si>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</si>
  <si>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</si>
  <si>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</si>
  <si>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</si>
  <si>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</si>
  <si>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</si>
  <si>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</si>
  <si>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</si>
  <si>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</si>
  <si>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</si>
  <si>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</si>
  <si>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</si>
  <si>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</si>
  <si>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</si>
  <si>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</si>
  <si>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</si>
  <si>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</si>
  <si>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</si>
  <si>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</si>
  <si>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</si>
  <si>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</si>
  <si>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</si>
  <si>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</si>
  <si>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</si>
  <si>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</si>
  <si>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</si>
  <si>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</si>
  <si>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</si>
  <si>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</si>
  <si>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</si>
  <si>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</si>
  <si>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</si>
  <si>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</si>
  <si>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</si>
  <si>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</si>
  <si>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</si>
  <si>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</si>
  <si>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</si>
  <si>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</si>
  <si>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</si>
  <si>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</si>
  <si>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</si>
  <si>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</si>
  <si>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</si>
  <si>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</si>
  <si>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</si>
  <si>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</si>
  <si>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</si>
  <si>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</si>
  <si>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</si>
  <si>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</si>
  <si>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</si>
  <si>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</si>
  <si>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</si>
  <si>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</si>
  <si>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</si>
  <si>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</si>
  <si>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</si>
  <si>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</si>
  <si>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</si>
  <si>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</si>
  <si>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</si>
  <si>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</si>
  <si>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</si>
  <si>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</si>
  <si>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</si>
  <si>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</si>
  <si>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</si>
  <si>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</si>
  <si>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</si>
  <si>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</si>
  <si>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</si>
  <si>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</si>
  <si>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</si>
  <si>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</si>
  <si>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</si>
  <si>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</si>
  <si>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</si>
  <si>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</si>
  <si>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</si>
  <si>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</si>
  <si>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</si>
  <si>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</si>
  <si>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</si>
  <si>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</si>
  <si>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</si>
  <si>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</si>
  <si>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</si>
  <si>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</si>
  <si>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</si>
  <si>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</si>
  <si>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</si>
  <si>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</si>
  <si>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</si>
  <si>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</si>
  <si>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</si>
  <si>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</si>
  <si>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</si>
  <si>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</si>
  <si>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</si>
  <si>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</si>
  <si>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</si>
  <si>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</si>
  <si>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</si>
  <si>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</si>
  <si>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</si>
  <si>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</si>
  <si>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</si>
  <si>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</si>
  <si>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</si>
  <si>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</si>
  <si>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</si>
  <si>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</si>
  <si>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</si>
  <si>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</si>
  <si>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</si>
  <si>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</si>
  <si>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</si>
  <si>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</si>
  <si>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</si>
  <si>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</si>
  <si>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</si>
  <si>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</si>
  <si>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</si>
  <si>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</si>
  <si>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</si>
  <si>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</si>
  <si>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</si>
  <si>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</si>
  <si>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</si>
  <si>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</si>
  <si>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</si>
  <si>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</si>
  <si>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</si>
  <si>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</si>
  <si>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</si>
  <si>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</si>
  <si>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</si>
  <si>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</si>
  <si>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</si>
  <si>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</si>
  <si>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</si>
  <si>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</si>
  <si>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</si>
  <si>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</si>
  <si>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</si>
  <si>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</si>
  <si>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</si>
  <si>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</si>
  <si>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</si>
  <si>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</si>
  <si>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</si>
  <si>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</si>
  <si>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</si>
  <si>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</si>
  <si>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</si>
  <si>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</si>
  <si>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</si>
  <si>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</si>
  <si>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</si>
  <si>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</si>
  <si>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</si>
  <si>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</si>
  <si>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</si>
  <si>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</si>
  <si>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</si>
  <si>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</si>
  <si>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</si>
  <si>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</si>
  <si>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</si>
  <si>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</si>
  <si>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</si>
  <si>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</si>
  <si>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</si>
  <si>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</si>
  <si>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</si>
  <si>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</si>
  <si>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</si>
  <si>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</si>
  <si>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</si>
  <si>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</si>
  <si>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</si>
  <si>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</si>
  <si>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</si>
  <si>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</si>
  <si>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</si>
  <si>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</si>
  <si>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</si>
  <si>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</si>
  <si>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</si>
  <si>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</si>
  <si>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</si>
  <si>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</si>
  <si>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</si>
  <si>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</si>
  <si>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</si>
  <si>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</si>
  <si>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</si>
  <si>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</si>
  <si>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</si>
  <si>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</si>
  <si>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</si>
  <si>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</si>
  <si>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</si>
  <si>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</si>
  <si>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</si>
  <si>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</si>
  <si>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</si>
  <si>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</si>
  <si>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</si>
  <si>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</si>
  <si>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</si>
  <si>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</si>
  <si>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</si>
  <si>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</si>
  <si>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</si>
  <si>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</si>
  <si>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</si>
  <si>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</si>
  <si>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</si>
  <si>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</si>
  <si>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</si>
  <si>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</si>
  <si>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</si>
  <si>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</si>
  <si>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</si>
  <si>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</si>
  <si>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</si>
  <si>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</si>
  <si>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</si>
  <si>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</si>
  <si>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</si>
  <si>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</si>
  <si>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</si>
  <si>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</si>
  <si>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</si>
  <si>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</si>
  <si>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</si>
  <si>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</si>
  <si>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</si>
  <si>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</si>
  <si>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</si>
  <si>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</si>
  <si>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</si>
  <si>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</si>
  <si>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</si>
  <si>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</si>
  <si>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</si>
  <si>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</si>
  <si>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</si>
  <si>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</si>
  <si>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</si>
  <si>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</si>
  <si>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</si>
  <si>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</si>
  <si>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</si>
  <si>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</si>
  <si>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</si>
  <si>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</si>
  <si>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</si>
  <si>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</si>
  <si>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</si>
  <si>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</si>
  <si>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</si>
  <si>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</si>
  <si>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</si>
  <si>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</si>
  <si>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</si>
  <si>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</si>
  <si>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</si>
  <si>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</si>
  <si>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</si>
  <si>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</si>
  <si>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</si>
  <si>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</si>
  <si>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</si>
  <si>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</si>
  <si>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</si>
  <si>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</si>
  <si>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</si>
  <si>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</si>
  <si>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</si>
  <si>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</si>
  <si>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</si>
  <si>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</si>
  <si>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</si>
  <si>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</si>
  <si>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</si>
  <si>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</si>
  <si>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</si>
  <si>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</si>
  <si>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</si>
  <si>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</si>
  <si>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</si>
  <si>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</si>
  <si>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</si>
  <si>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</si>
  <si>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</si>
  <si>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</si>
  <si>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</si>
  <si>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</si>
  <si>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</si>
  <si>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</si>
  <si>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</si>
  <si>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</si>
  <si>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</si>
  <si>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</si>
  <si>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</si>
  <si>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</si>
  <si>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</si>
  <si>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</si>
  <si>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</si>
  <si>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</si>
  <si>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</si>
  <si>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</si>
  <si>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</si>
  <si>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</si>
  <si>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</si>
  <si>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</si>
  <si>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</si>
  <si>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</si>
  <si>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</si>
  <si>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</si>
  <si>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</si>
  <si>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</si>
  <si>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</si>
  <si>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</si>
  <si>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</si>
  <si>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</si>
  <si>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</si>
  <si>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</si>
  <si>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</si>
  <si>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</si>
  <si>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</si>
  <si>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</si>
  <si>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</si>
  <si>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</si>
  <si>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</si>
  <si>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</si>
  <si>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</si>
  <si>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</si>
  <si>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</si>
  <si>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</si>
  <si>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</si>
  <si>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</si>
  <si>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</si>
  <si>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</si>
  <si>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</si>
  <si>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</si>
  <si>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</si>
  <si>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</si>
  <si>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</si>
  <si>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</si>
  <si>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</si>
  <si>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</si>
  <si>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</si>
  <si>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</si>
  <si>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</si>
  <si>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</si>
  <si>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</si>
  <si>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</si>
  <si>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</si>
  <si>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</si>
  <si>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</si>
  <si>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</si>
  <si>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</si>
  <si>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</si>
  <si>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</si>
  <si>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</si>
  <si>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</si>
  <si>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</si>
  <si>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</si>
  <si>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</si>
  <si>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</si>
  <si>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</si>
  <si>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</si>
  <si>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</si>
  <si>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</si>
  <si>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</si>
  <si>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</si>
  <si>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</si>
  <si>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</si>
  <si>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</si>
  <si>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</si>
  <si>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</si>
  <si>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</si>
  <si>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</si>
  <si>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</si>
  <si>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</si>
  <si>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</si>
  <si>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</si>
  <si>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</si>
  <si>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</si>
  <si>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</si>
  <si>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</si>
  <si>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</si>
  <si>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</si>
  <si>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</si>
  <si>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</si>
  <si>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</si>
  <si>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</si>
  <si>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</si>
  <si>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</si>
  <si>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</si>
  <si>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</si>
  <si>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</si>
  <si>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</si>
  <si>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</si>
  <si>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</si>
  <si>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</si>
  <si>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</si>
  <si>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</si>
  <si>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</si>
  <si>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</si>
  <si>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</si>
  <si>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</si>
  <si>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</si>
  <si>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</si>
  <si>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</si>
  <si>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</si>
  <si>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</si>
  <si>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</si>
  <si>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</si>
  <si>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</si>
  <si>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</si>
  <si>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</si>
  <si>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</si>
  <si>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</si>
  <si>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</si>
  <si>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</si>
  <si>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</si>
  <si>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</si>
  <si>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</si>
  <si>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</si>
  <si>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</si>
  <si>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</si>
  <si>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</si>
  <si>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</si>
  <si>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</si>
  <si>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</si>
  <si>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</si>
  <si>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</si>
  <si>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</si>
  <si>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</si>
  <si>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</si>
  <si>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</si>
  <si>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</si>
  <si>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</si>
  <si>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</si>
  <si>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</si>
  <si>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</si>
  <si>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</si>
  <si>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</si>
  <si>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</si>
  <si>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</si>
  <si>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</si>
  <si>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</si>
  <si>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</si>
  <si>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</si>
  <si>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</si>
  <si>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</si>
  <si>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</si>
  <si>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</si>
  <si>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</si>
  <si>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</si>
  <si>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</si>
  <si>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</si>
  <si>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</si>
  <si>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</si>
  <si>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</si>
  <si>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</si>
  <si>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</si>
  <si>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</si>
  <si>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</si>
  <si>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</si>
  <si>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</si>
  <si>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</si>
  <si>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</si>
  <si>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</si>
  <si>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</si>
  <si>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</si>
  <si>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</si>
  <si>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</si>
  <si>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</si>
  <si>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</si>
  <si>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</si>
  <si>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</si>
  <si>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</si>
  <si>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</si>
  <si>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</si>
  <si>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</si>
  <si>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</si>
  <si>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</si>
  <si>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</si>
  <si>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</si>
  <si>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</si>
  <si>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</si>
  <si>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</si>
  <si>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</si>
  <si>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</si>
  <si>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</si>
  <si>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</si>
  <si>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</si>
  <si>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</si>
  <si>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</si>
  <si>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</si>
  <si>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</si>
  <si>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</si>
  <si>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</si>
  <si>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</si>
  <si>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</si>
  <si>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</si>
  <si>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</si>
  <si>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</si>
  <si>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</si>
  <si>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</si>
  <si>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</si>
  <si>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</si>
  <si>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</si>
  <si>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</si>
  <si>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</si>
  <si>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</si>
  <si>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</si>
  <si>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</si>
  <si>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</si>
  <si>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</si>
  <si>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</si>
  <si>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</si>
  <si>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</si>
  <si>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</si>
  <si>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</si>
  <si>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</si>
  <si>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</si>
  <si>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</si>
  <si>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</si>
  <si>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</si>
  <si>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</si>
  <si>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</si>
  <si>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</si>
  <si>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</si>
  <si>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</si>
  <si>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</si>
  <si>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</si>
  <si>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</si>
  <si>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</si>
  <si>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</si>
  <si>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</si>
  <si>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</si>
  <si>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</si>
  <si>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</si>
  <si>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</si>
  <si>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</si>
  <si>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</si>
  <si>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</si>
  <si>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</si>
  <si>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</si>
  <si>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</si>
  <si>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</si>
  <si>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</si>
  <si>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</si>
  <si>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</si>
  <si>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</si>
  <si>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</si>
  <si>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</si>
  <si>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</si>
  <si>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</si>
  <si>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</si>
  <si>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</si>
  <si>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</si>
  <si>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</si>
  <si>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</si>
  <si>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</si>
  <si>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</si>
  <si>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</si>
  <si>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</si>
  <si>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</si>
  <si>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</si>
  <si>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</si>
  <si>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</si>
  <si>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</si>
  <si>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</si>
  <si>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</si>
  <si>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</si>
  <si>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</si>
  <si>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</si>
  <si>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</si>
  <si>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</si>
  <si>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</si>
  <si>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</si>
  <si>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</si>
  <si>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</si>
  <si>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</si>
  <si>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</si>
  <si>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</si>
  <si>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</si>
  <si>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</si>
  <si>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</si>
  <si>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</si>
  <si>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</si>
  <si>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</si>
  <si>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</si>
  <si>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</si>
  <si>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</si>
  <si>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</si>
  <si>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</si>
  <si>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</si>
  <si>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</si>
  <si>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</si>
  <si>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</si>
  <si>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</si>
  <si>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</si>
  <si>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</si>
  <si>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</si>
  <si>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</si>
  <si>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</si>
  <si>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</si>
  <si>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</si>
  <si>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</si>
  <si>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</si>
  <si>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</si>
  <si>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</si>
  <si>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</si>
  <si>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</si>
  <si>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</si>
  <si>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</si>
  <si>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</si>
  <si>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</si>
  <si>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</si>
  <si>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</si>
  <si>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</si>
  <si>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</si>
  <si>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</si>
  <si>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</si>
  <si>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</si>
  <si>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</si>
  <si>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</si>
  <si>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</si>
  <si>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</si>
  <si>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</si>
  <si>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</si>
  <si>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</si>
  <si>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</si>
  <si>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</si>
  <si>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</si>
  <si>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</si>
  <si>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</si>
  <si>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</si>
  <si>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</si>
  <si>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</si>
  <si>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</si>
  <si>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</si>
  <si>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</si>
  <si>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</si>
  <si>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</si>
  <si>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</si>
  <si>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</si>
  <si>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</si>
  <si>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</si>
  <si>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</si>
  <si>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</si>
  <si>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</si>
  <si>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</si>
  <si>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</si>
  <si>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</si>
  <si>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</si>
  <si>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</si>
  <si>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</si>
  <si>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</si>
  <si>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</si>
  <si>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</si>
  <si>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</si>
  <si>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</si>
  <si>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</si>
  <si>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</si>
  <si>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</si>
  <si>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</si>
  <si>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</si>
  <si>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</si>
  <si>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</si>
  <si>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</si>
  <si>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</si>
  <si>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</si>
  <si>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</si>
  <si>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</si>
  <si>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</si>
  <si>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</si>
  <si>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</si>
  <si>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</si>
  <si>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</si>
  <si>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</si>
  <si>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</si>
  <si>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</si>
  <si>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</si>
  <si>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</si>
  <si>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</si>
  <si>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</si>
  <si>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</si>
  <si>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</si>
  <si>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</si>
  <si>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</si>
  <si>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</si>
  <si>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</si>
  <si>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</si>
  <si>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</si>
  <si>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</si>
  <si>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</si>
  <si>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</si>
  <si>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</si>
  <si>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</si>
  <si>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</si>
  <si>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</si>
  <si>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</si>
  <si>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</si>
  <si>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</si>
  <si>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</si>
  <si>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</si>
  <si>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</si>
  <si>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</si>
  <si>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</si>
  <si>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</si>
  <si>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</si>
  <si>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</si>
  <si>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</si>
  <si>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</si>
  <si>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</si>
  <si>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</si>
  <si>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</si>
  <si>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</si>
  <si>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</si>
  <si>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</si>
  <si>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</si>
  <si>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</si>
  <si>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</si>
  <si>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</si>
  <si>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</si>
  <si>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</si>
  <si>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</si>
  <si>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</si>
  <si>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</si>
  <si>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</si>
  <si>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</si>
  <si>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</si>
  <si>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</si>
  <si>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</si>
  <si>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</si>
  <si>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</si>
  <si>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</si>
  <si>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</si>
  <si>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</si>
  <si>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</si>
  <si>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</si>
  <si>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</si>
  <si>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</si>
  <si>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</si>
  <si>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</si>
  <si>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</si>
  <si>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</si>
  <si>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</si>
  <si>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</si>
  <si>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</si>
  <si>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</si>
  <si>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</si>
  <si>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</si>
  <si>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</si>
  <si>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</si>
  <si>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</si>
  <si>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</si>
  <si>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</si>
  <si>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</si>
  <si>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</si>
  <si>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</si>
  <si>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</si>
  <si>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</si>
  <si>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</si>
  <si>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</si>
  <si>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</si>
  <si>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</si>
  <si>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</si>
  <si>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</si>
  <si>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</si>
  <si>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</si>
  <si>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</si>
  <si>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</si>
  <si>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</si>
  <si>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</si>
  <si>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</si>
  <si>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</si>
  <si>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</si>
  <si>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</si>
  <si>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</si>
  <si>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</si>
  <si>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</si>
  <si>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</si>
  <si>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</si>
  <si>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</si>
  <si>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</si>
  <si>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</si>
  <si>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</si>
  <si>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</si>
  <si>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</si>
  <si>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</si>
  <si>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</si>
  <si>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</si>
  <si>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</si>
  <si>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</si>
  <si>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</si>
  <si>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</si>
  <si>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</si>
  <si>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</si>
  <si>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</si>
  <si>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</si>
  <si>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</si>
  <si>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</si>
  <si>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</si>
  <si>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</si>
  <si>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</si>
  <si>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</si>
  <si>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</si>
  <si>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</si>
  <si>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</si>
  <si>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</si>
  <si>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</si>
  <si>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</si>
  <si>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</si>
  <si>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</si>
  <si>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</si>
  <si>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</si>
  <si>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</si>
  <si>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</si>
  <si>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</si>
  <si>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</si>
  <si>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</si>
  <si>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</si>
  <si>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</si>
  <si>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</si>
  <si>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</si>
  <si>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</si>
  <si>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</si>
  <si>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</si>
  <si>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</si>
  <si>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</si>
  <si>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</si>
  <si>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</si>
  <si>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</si>
  <si>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</si>
  <si>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</si>
  <si>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</si>
  <si>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</si>
  <si>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</si>
  <si>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</si>
  <si>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</si>
  <si>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</si>
  <si>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</si>
  <si>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</si>
  <si>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</si>
  <si>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</si>
  <si>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</si>
  <si>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</si>
  <si>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</si>
  <si>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</si>
  <si>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</si>
  <si>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</si>
  <si>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</si>
  <si>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</si>
  <si>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</si>
  <si>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</si>
  <si>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</si>
  <si>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</si>
  <si>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</si>
  <si>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</si>
  <si>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</si>
  <si>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</si>
  <si>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</si>
  <si>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</si>
  <si>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</si>
  <si>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</si>
  <si>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</si>
  <si>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</si>
  <si>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</si>
  <si>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</si>
  <si>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</si>
  <si>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</si>
  <si>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</si>
  <si>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</si>
  <si>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</si>
  <si>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</si>
  <si>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</si>
  <si>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</si>
  <si>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</si>
  <si>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</si>
  <si>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</si>
  <si>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</si>
  <si>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</si>
  <si>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</si>
  <si>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</si>
  <si>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</si>
  <si>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</si>
  <si>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</si>
  <si>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</si>
  <si>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</si>
  <si>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</si>
  <si>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</si>
  <si>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</si>
  <si>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</si>
  <si>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</si>
  <si>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</si>
  <si>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</si>
  <si>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</si>
  <si>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</si>
  <si>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</si>
  <si>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</si>
  <si>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</si>
  <si>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</si>
  <si>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</si>
  <si>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</si>
  <si>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</si>
  <si>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</si>
  <si>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</si>
  <si>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</si>
  <si>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</si>
  <si>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</si>
  <si>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</si>
  <si>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</si>
  <si>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</si>
  <si>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</si>
  <si>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</si>
  <si>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</si>
  <si>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</si>
  <si>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</si>
  <si>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</si>
  <si>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</si>
  <si>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</si>
  <si>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</si>
  <si>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</si>
  <si>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</si>
  <si>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</si>
  <si>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</si>
  <si>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</si>
  <si>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</si>
  <si>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</si>
  <si>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</si>
  <si>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</si>
  <si>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</si>
  <si>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</si>
  <si>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</si>
  <si>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</si>
  <si>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</si>
  <si>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</si>
  <si>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</si>
  <si>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</si>
  <si>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</si>
  <si>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</si>
  <si>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</si>
  <si>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</si>
  <si>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</si>
  <si>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</si>
  <si>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</si>
  <si>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</si>
  <si>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</si>
  <si>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</si>
  <si>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</si>
  <si>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</si>
  <si>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</si>
  <si>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</si>
  <si>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</si>
  <si>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</si>
  <si>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</si>
  <si>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</si>
  <si>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</si>
  <si>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</si>
  <si>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</si>
  <si>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</si>
  <si>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</si>
  <si>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</si>
  <si>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</si>
  <si>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</si>
  <si>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</si>
  <si>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</si>
  <si>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</si>
  <si>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</si>
  <si>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</si>
  <si>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</si>
  <si>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</si>
  <si>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</si>
  <si>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</si>
  <si>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</si>
  <si>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</si>
  <si>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</si>
  <si>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</si>
  <si>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</si>
  <si>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</si>
  <si>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</si>
  <si>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</si>
  <si>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</si>
  <si>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</si>
  <si>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</si>
  <si>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</si>
  <si>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</si>
  <si>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</si>
  <si>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</si>
  <si>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</si>
  <si>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</si>
  <si>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</si>
  <si>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</si>
  <si>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</si>
  <si>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</si>
  <si>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</si>
  <si>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</si>
  <si>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</si>
  <si>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</si>
  <si>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</si>
  <si>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</si>
  <si>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</si>
  <si>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</si>
  <si>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</si>
  <si>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</si>
  <si>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</si>
  <si>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</si>
  <si>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</si>
  <si>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</si>
  <si>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</si>
  <si>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</si>
  <si>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</si>
  <si>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</si>
  <si>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</si>
  <si>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</si>
  <si>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</si>
  <si>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</si>
  <si>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</si>
  <si>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</si>
  <si>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</si>
  <si>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</si>
  <si>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</si>
  <si>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</si>
  <si>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</si>
  <si>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</si>
  <si>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</si>
  <si>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</si>
  <si>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</si>
  <si>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</si>
  <si>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</si>
  <si>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</si>
  <si>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</si>
  <si>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</si>
  <si>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</si>
  <si>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</si>
  <si>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</si>
  <si>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</si>
  <si>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</si>
  <si>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</si>
  <si>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</si>
  <si>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</si>
  <si>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</si>
  <si>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</si>
  <si>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</si>
  <si>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</si>
  <si>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</si>
  <si>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</si>
  <si>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</si>
  <si>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</si>
  <si>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</si>
  <si>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</si>
  <si>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</si>
  <si>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</si>
  <si>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</si>
  <si>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</si>
  <si>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</si>
  <si>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</si>
  <si>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</si>
  <si>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</si>
  <si>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</si>
  <si>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</si>
  <si>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</si>
  <si>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</si>
  <si>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</si>
  <si>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</si>
  <si>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</si>
  <si>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</si>
  <si>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</si>
  <si>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</si>
  <si>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</si>
  <si>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</si>
  <si>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</si>
  <si>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</si>
  <si>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</si>
  <si>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</si>
  <si>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</si>
  <si>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</si>
  <si>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</si>
  <si>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</si>
  <si>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</si>
  <si>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</si>
  <si>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</si>
  <si>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</si>
  <si>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</si>
  <si>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</si>
  <si>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</si>
  <si>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</si>
  <si>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</si>
  <si>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</si>
  <si>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</si>
  <si>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</si>
  <si>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</si>
  <si>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</si>
  <si>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</si>
  <si>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</si>
  <si>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</si>
  <si>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</si>
  <si>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</si>
  <si>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</si>
  <si>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</si>
  <si>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</si>
  <si>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</si>
  <si>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</si>
  <si>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</si>
  <si>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</si>
  <si>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</si>
  <si>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</si>
  <si>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</si>
  <si>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</si>
  <si>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</si>
  <si>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</si>
  <si>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</si>
  <si>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</si>
  <si>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</si>
  <si>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</si>
  <si>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</si>
  <si>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</si>
  <si>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</si>
  <si>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</si>
  <si>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</si>
  <si>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</si>
  <si>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</si>
  <si>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</si>
  <si>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</si>
  <si>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</si>
  <si>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</si>
  <si>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</si>
  <si>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</si>
  <si>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</si>
  <si>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</si>
  <si>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</si>
  <si>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</si>
  <si>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</si>
  <si>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</si>
  <si>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</si>
  <si>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</si>
  <si>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</si>
  <si>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</si>
  <si>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</si>
  <si>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</si>
  <si>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</si>
  <si>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</si>
  <si>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</si>
  <si>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</si>
  <si>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</si>
  <si>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</si>
  <si>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</si>
  <si>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</si>
  <si>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</si>
  <si>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</si>
  <si>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</si>
  <si>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</si>
  <si>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</si>
  <si>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</si>
  <si>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</si>
  <si>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</si>
  <si>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</si>
  <si>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</si>
  <si>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</si>
  <si>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</si>
  <si>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</si>
  <si>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</si>
  <si>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</si>
  <si>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</si>
  <si>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</si>
  <si>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</si>
  <si>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</si>
  <si>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</si>
  <si>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</si>
  <si>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</si>
  <si>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</si>
  <si>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</si>
  <si>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</si>
  <si>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</si>
  <si>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</si>
  <si>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</si>
  <si>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</si>
  <si>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</si>
  <si>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</si>
  <si>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</si>
  <si>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</si>
  <si>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</si>
  <si>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</si>
  <si>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</si>
  <si>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</si>
  <si>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</si>
  <si>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</si>
  <si>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</si>
  <si>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</si>
  <si>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</si>
  <si>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</si>
  <si>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</si>
  <si>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</si>
  <si>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</si>
  <si>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</si>
  <si>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</si>
  <si>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</si>
  <si>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</si>
  <si>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</si>
  <si>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</si>
  <si>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</si>
  <si>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</si>
  <si>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</si>
  <si>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</si>
  <si>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</si>
  <si>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</si>
  <si>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</si>
  <si>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</si>
  <si>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</si>
  <si>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</si>
  <si>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</si>
  <si>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</si>
  <si>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</si>
  <si>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</si>
  <si>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</si>
  <si>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</si>
  <si>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</si>
  <si>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</si>
  <si>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</si>
  <si>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</si>
  <si>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</si>
  <si>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</si>
  <si>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</si>
  <si>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</si>
  <si>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</si>
  <si>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</si>
  <si>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</si>
  <si>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</si>
  <si>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</si>
  <si>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</si>
  <si>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</si>
  <si>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</si>
  <si>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</si>
  <si>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</si>
  <si>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</si>
  <si>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</si>
  <si>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</si>
  <si>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</si>
  <si>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</si>
  <si>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</si>
  <si>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</si>
  <si>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</si>
  <si>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</si>
  <si>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</si>
  <si>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</si>
  <si>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</si>
  <si>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</si>
  <si>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</si>
  <si>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</si>
  <si>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</si>
  <si>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</si>
  <si>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</si>
  <si>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</si>
  <si>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</si>
  <si>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</si>
  <si>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</si>
  <si>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</si>
  <si>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</si>
  <si>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</si>
  <si>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</si>
  <si>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</si>
  <si>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</si>
  <si>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</si>
  <si>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</si>
  <si>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</si>
  <si>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</si>
  <si>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</si>
  <si>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</si>
  <si>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</si>
  <si>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</si>
  <si>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</si>
  <si>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</si>
  <si>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</si>
  <si>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</si>
  <si>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</si>
  <si>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</si>
  <si>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</si>
  <si>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</si>
  <si>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</si>
  <si>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</si>
  <si>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</si>
  <si>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</si>
  <si>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</si>
  <si>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</si>
  <si>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</si>
  <si>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</si>
  <si>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</si>
  <si>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</si>
  <si>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</si>
  <si>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</si>
  <si>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</si>
  <si>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</si>
  <si>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</si>
  <si>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</si>
  <si>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</si>
  <si>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</si>
  <si>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</si>
  <si>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</si>
  <si>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</si>
  <si>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</si>
  <si>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</si>
  <si>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</si>
  <si>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</si>
  <si>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</si>
  <si>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</si>
  <si>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</si>
  <si>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</si>
  <si>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</si>
  <si>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</si>
  <si>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</si>
  <si>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</si>
  <si>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</si>
  <si>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</si>
  <si>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</si>
  <si>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</si>
  <si>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</si>
  <si>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</si>
  <si>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</si>
  <si>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</si>
  <si>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</si>
  <si>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</si>
  <si>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</si>
  <si>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</si>
  <si>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</si>
  <si>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</si>
  <si>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</si>
  <si>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</si>
  <si>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</si>
  <si>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</si>
  <si>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</si>
  <si>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</si>
  <si>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</si>
  <si>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</si>
  <si>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</si>
  <si>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</si>
  <si>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</si>
  <si>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</si>
  <si>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</si>
  <si>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</si>
  <si>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</si>
  <si>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</si>
  <si>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</si>
  <si>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</si>
  <si>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</si>
  <si>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</si>
  <si>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</si>
  <si>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</si>
  <si>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</si>
  <si>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</si>
  <si>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</si>
  <si>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</si>
  <si>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</si>
  <si>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</si>
  <si>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</si>
  <si>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</si>
  <si>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</si>
  <si>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</si>
  <si>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</si>
  <si>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</si>
  <si>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</si>
  <si>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</si>
  <si>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</si>
  <si>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</si>
  <si>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</si>
  <si>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</si>
  <si>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</si>
  <si>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</si>
  <si>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</si>
  <si>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</si>
  <si>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</si>
  <si>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</si>
  <si>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</si>
  <si>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</si>
  <si>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</si>
  <si>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</si>
  <si>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</si>
  <si>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</si>
  <si>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</si>
  <si>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</si>
  <si>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</si>
  <si>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</si>
  <si>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</si>
  <si>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</si>
  <si>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</si>
  <si>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</si>
  <si>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</si>
  <si>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</si>
  <si>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</si>
  <si>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</si>
  <si>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</si>
  <si>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</si>
  <si>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</si>
  <si>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</si>
  <si>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</si>
  <si>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</si>
  <si>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</si>
  <si>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</si>
  <si>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</si>
  <si>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</si>
  <si>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</si>
  <si>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</si>
  <si>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</si>
  <si>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</si>
  <si>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</si>
  <si>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</si>
  <si>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</si>
  <si>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</si>
  <si>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</si>
  <si>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</si>
  <si>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</si>
  <si>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</si>
  <si>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</si>
  <si>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</si>
  <si>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</si>
  <si>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</si>
  <si>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</si>
  <si>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</si>
  <si>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</si>
  <si>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</si>
  <si>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</si>
  <si>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</si>
  <si>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</si>
  <si>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</si>
  <si>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</si>
  <si>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</si>
  <si>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</si>
  <si>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</si>
  <si>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</si>
  <si>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</si>
  <si>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</si>
  <si>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</si>
  <si>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</si>
  <si>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</si>
  <si>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</si>
  <si>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</si>
  <si>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</si>
  <si>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</si>
  <si>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</si>
  <si>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</si>
  <si>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</si>
  <si>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</si>
  <si>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</si>
  <si>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</si>
  <si>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</si>
  <si>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</si>
  <si>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</si>
  <si>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</si>
  <si>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</si>
  <si>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</si>
  <si>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</si>
  <si>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</si>
  <si>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</si>
  <si>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</si>
  <si>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</si>
  <si>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</si>
  <si>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</si>
  <si>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</si>
  <si>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</si>
  <si>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</si>
  <si>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</si>
  <si>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</si>
  <si>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</si>
  <si>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</si>
  <si>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</si>
  <si>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</si>
  <si>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</si>
  <si>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</si>
  <si>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</si>
  <si>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</si>
  <si>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</si>
  <si>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</si>
  <si>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</si>
  <si>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</si>
  <si>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</si>
  <si>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</si>
  <si>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</si>
  <si>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</si>
  <si>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</si>
  <si>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</si>
  <si>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</si>
  <si>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</si>
  <si>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</si>
  <si>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</si>
  <si>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</si>
  <si>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</si>
  <si>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</si>
  <si>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</si>
  <si>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</si>
  <si>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</si>
  <si>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</si>
  <si>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</si>
  <si>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</si>
  <si>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</si>
  <si>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</si>
  <si>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</si>
  <si>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</si>
  <si>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</si>
  <si>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</si>
  <si>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</si>
  <si>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</si>
  <si>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</si>
  <si>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</si>
  <si>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</si>
  <si>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</si>
  <si>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</si>
  <si>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</si>
  <si>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</si>
  <si>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</si>
  <si>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</si>
  <si>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</si>
  <si>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</si>
  <si>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</si>
  <si>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</si>
  <si>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</si>
  <si>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</si>
  <si>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</si>
  <si>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</si>
  <si>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</si>
  <si>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</si>
  <si>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</si>
  <si>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</si>
  <si>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</si>
  <si>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</si>
  <si>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</si>
  <si>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</si>
  <si>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</si>
  <si>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</si>
  <si>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</si>
  <si>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</si>
  <si>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</si>
  <si>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</si>
  <si>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</si>
  <si>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</si>
  <si>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</si>
  <si>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</si>
  <si>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</si>
  <si>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</si>
  <si>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</si>
  <si>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</si>
  <si>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</si>
  <si>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</si>
  <si>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</si>
  <si>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</si>
  <si>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</si>
  <si>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</si>
  <si>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</si>
  <si>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</si>
  <si>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</si>
  <si>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</si>
  <si>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</si>
  <si>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</si>
  <si>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</si>
  <si>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</si>
  <si>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</si>
  <si>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</si>
  <si>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</si>
  <si>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</si>
  <si>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</si>
  <si>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</si>
  <si>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</si>
  <si>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</si>
  <si>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</si>
  <si>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</si>
  <si>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</si>
  <si>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</si>
  <si>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</si>
  <si>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</si>
  <si>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</si>
  <si>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</si>
  <si>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</si>
  <si>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</si>
  <si>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</si>
  <si>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</si>
  <si>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</si>
  <si>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</si>
  <si>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</si>
  <si>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</si>
  <si>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</si>
  <si>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</si>
  <si>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</si>
  <si>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</si>
  <si>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</si>
  <si>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</si>
  <si>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</si>
  <si>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</si>
  <si>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</si>
  <si>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</si>
  <si>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</si>
  <si>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</si>
  <si>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</si>
  <si>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</si>
  <si>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</si>
  <si>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</si>
  <si>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</si>
  <si>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</si>
  <si>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</si>
  <si>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</si>
  <si>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</si>
  <si>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</si>
  <si>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</si>
  <si>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</si>
  <si>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</si>
  <si>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</si>
  <si>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</si>
  <si>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</si>
  <si>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</si>
  <si>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</si>
  <si>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</si>
  <si>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</si>
  <si>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</si>
  <si>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</si>
  <si>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</si>
  <si>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</si>
  <si>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</si>
  <si>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</si>
  <si>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</si>
  <si>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</si>
  <si>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</si>
  <si>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</si>
  <si>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</si>
  <si>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</si>
  <si>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</si>
  <si>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</si>
  <si>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</si>
  <si>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</si>
  <si>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</si>
  <si>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</si>
  <si>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</si>
  <si>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</si>
  <si>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</si>
  <si>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</si>
  <si>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</si>
  <si>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</si>
  <si>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</si>
  <si>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</si>
  <si>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</si>
  <si>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</si>
  <si>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</si>
  <si>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</si>
  <si>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</si>
  <si>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</si>
  <si>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</si>
  <si>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</si>
  <si>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</si>
  <si>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</si>
  <si>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</si>
  <si>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</si>
  <si>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</si>
  <si>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</si>
  <si>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</si>
  <si>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</si>
  <si>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</si>
  <si>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</si>
  <si>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</si>
  <si>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</si>
  <si>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</si>
  <si>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</si>
  <si>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</si>
  <si>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</si>
  <si>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</si>
  <si>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</si>
  <si>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</si>
  <si>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</si>
  <si>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</si>
  <si>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</si>
  <si>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</si>
  <si>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</si>
  <si>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</si>
  <si>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</si>
  <si>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</si>
  <si>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</si>
  <si>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</si>
  <si>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</si>
  <si>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</si>
  <si>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</si>
  <si>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</si>
  <si>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</si>
  <si>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</si>
  <si>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</si>
  <si>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</si>
  <si>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</si>
  <si>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</si>
  <si>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</si>
  <si>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</si>
  <si>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</si>
  <si>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</si>
  <si>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</si>
  <si>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</si>
  <si>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</si>
  <si>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</si>
  <si>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</si>
  <si>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</si>
  <si>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</si>
  <si>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</si>
  <si>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</si>
  <si>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</si>
  <si>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</si>
  <si>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</si>
  <si>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</si>
  <si>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</si>
  <si>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</si>
  <si>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</si>
  <si>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</si>
  <si>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</si>
  <si>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</si>
  <si>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</si>
  <si>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</si>
  <si>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</si>
  <si>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</si>
  <si>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</si>
  <si>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</si>
  <si>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</si>
  <si>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</si>
  <si>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</si>
  <si>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</si>
  <si>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</si>
  <si>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</si>
  <si>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</si>
  <si>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</si>
  <si>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</si>
  <si>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</si>
  <si>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</si>
  <si>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</si>
  <si>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</si>
  <si>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</si>
  <si>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</si>
  <si>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</si>
  <si>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</si>
  <si>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</si>
  <si>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</si>
  <si>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</si>
  <si>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</si>
  <si>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</si>
  <si>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</si>
  <si>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</si>
  <si>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</si>
  <si>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</si>
  <si>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</si>
  <si>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</si>
  <si>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</si>
  <si>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</si>
  <si>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</si>
  <si>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</si>
  <si>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</si>
  <si>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</si>
  <si>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</si>
  <si>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</si>
  <si>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</si>
  <si>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</si>
  <si>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</si>
  <si>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</si>
  <si>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</si>
  <si>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</si>
  <si>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</si>
  <si>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</si>
  <si>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</si>
  <si>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</si>
  <si>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</si>
  <si>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</si>
  <si>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</si>
  <si>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</si>
  <si>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</si>
  <si>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</si>
  <si>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</si>
  <si>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</si>
  <si>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</si>
  <si>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</si>
  <si>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</si>
  <si>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</si>
  <si>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</si>
  <si>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</si>
  <si>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</si>
  <si>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</si>
  <si>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</si>
  <si>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</si>
  <si>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</si>
  <si>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</si>
  <si>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</si>
  <si>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</si>
  <si>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</si>
  <si>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</si>
  <si>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</si>
  <si>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</si>
  <si>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</si>
  <si>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</si>
  <si>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</si>
  <si>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</si>
  <si>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</si>
  <si>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</si>
  <si>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</si>
  <si>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</si>
  <si>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</si>
  <si>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</si>
  <si>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</si>
  <si>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</si>
  <si>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</si>
  <si>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</si>
  <si>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</si>
  <si>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</si>
  <si>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</si>
  <si>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</si>
  <si>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</si>
  <si>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</si>
  <si>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</si>
  <si>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</si>
  <si>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</si>
  <si>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</si>
  <si>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</si>
  <si>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</si>
  <si>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</si>
  <si>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</si>
  <si>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</si>
  <si>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</si>
  <si>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</si>
  <si>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</si>
  <si>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</si>
  <si>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</si>
  <si>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</si>
  <si>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</si>
  <si>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</si>
  <si>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</si>
  <si>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</si>
  <si>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</si>
  <si>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</si>
  <si>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</si>
  <si>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</si>
  <si>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</si>
  <si>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</si>
  <si>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</si>
  <si>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</si>
  <si>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</si>
  <si>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</si>
  <si>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</si>
  <si>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</si>
  <si>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</si>
  <si>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</si>
  <si>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</si>
  <si>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</si>
  <si>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</si>
  <si>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</si>
  <si>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</si>
  <si>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</si>
  <si>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</si>
  <si>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</si>
  <si>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</si>
  <si>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</si>
  <si>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</si>
  <si>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</si>
  <si>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</si>
  <si>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</si>
  <si>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</si>
  <si>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</si>
  <si>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</si>
  <si>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</si>
  <si>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</si>
  <si>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</si>
  <si>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</si>
  <si>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</si>
  <si>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</si>
  <si>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</si>
  <si>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</si>
  <si>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</si>
  <si>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</si>
  <si>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</si>
  <si>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</si>
  <si>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</si>
  <si>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</si>
  <si>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</si>
  <si>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</si>
  <si>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</si>
  <si>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</si>
  <si>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</si>
  <si>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</si>
  <si>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</si>
  <si>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</si>
  <si>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</si>
  <si>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</si>
  <si>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</si>
  <si>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</si>
  <si>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</si>
  <si>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</si>
  <si>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</si>
  <si>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</si>
  <si>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</si>
  <si>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</si>
  <si>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</si>
  <si>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</si>
  <si>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</si>
  <si>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</si>
  <si>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</si>
  <si>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</si>
  <si>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</si>
  <si>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</si>
  <si>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</si>
  <si>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</si>
  <si>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</si>
  <si>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</si>
  <si>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</si>
  <si>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</si>
  <si>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</si>
  <si>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</si>
  <si>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</si>
  <si>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</si>
  <si>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</si>
  <si>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</si>
  <si>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</si>
  <si>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</si>
  <si>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</si>
  <si>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</si>
  <si>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</si>
  <si>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</si>
  <si>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</si>
  <si>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</si>
  <si>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</si>
  <si>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</si>
  <si>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</si>
  <si>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</si>
  <si>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</si>
  <si>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</si>
  <si>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</si>
  <si>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</si>
  <si>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</si>
  <si>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</si>
  <si>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</si>
  <si>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</si>
  <si>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</si>
  <si>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</si>
  <si>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</si>
  <si>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</si>
  <si>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</si>
  <si>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</si>
  <si>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</si>
  <si>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</si>
  <si>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</si>
  <si>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</si>
  <si>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</si>
  <si>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</si>
  <si>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</si>
  <si>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</si>
  <si>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</si>
  <si>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</si>
  <si>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</si>
  <si>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</si>
  <si>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</si>
  <si>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</si>
  <si>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</si>
  <si>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</si>
  <si>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</si>
  <si>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</si>
  <si>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</si>
  <si>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</si>
  <si>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</si>
  <si>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</si>
  <si>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</si>
  <si>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</si>
  <si>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</si>
  <si>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</si>
  <si>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</si>
  <si>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</si>
  <si>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</si>
  <si>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</si>
  <si>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</si>
  <si>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</si>
  <si>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</si>
  <si>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</si>
  <si>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</si>
  <si>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</si>
  <si>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</si>
  <si>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</si>
  <si>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</si>
  <si>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</si>
  <si>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</si>
  <si>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</si>
  <si>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</si>
  <si>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</si>
  <si>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</si>
  <si>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</si>
  <si>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</si>
  <si>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</si>
  <si>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</si>
  <si>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</si>
  <si>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</si>
  <si>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</si>
  <si>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</si>
  <si>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</si>
  <si>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</si>
  <si>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</si>
  <si>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</si>
  <si>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</si>
  <si>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</si>
  <si>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</si>
  <si>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</si>
  <si>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</si>
  <si>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</si>
  <si>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</si>
  <si>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</si>
  <si>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</si>
  <si>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</si>
  <si>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</si>
  <si>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</si>
  <si>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</si>
  <si>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</si>
  <si>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</si>
  <si>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</si>
  <si>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</si>
  <si>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</si>
  <si>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</si>
  <si>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</si>
  <si>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</si>
  <si>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</si>
  <si>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</si>
  <si>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</si>
  <si>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</si>
  <si>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</si>
  <si>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</si>
  <si>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</si>
  <si>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</si>
  <si>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</si>
  <si>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</si>
  <si>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</si>
  <si>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</si>
  <si>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</si>
  <si>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</si>
  <si>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</si>
  <si>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</si>
  <si>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</si>
  <si>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</si>
  <si>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</si>
  <si>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</si>
  <si>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</si>
  <si>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</si>
  <si>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</si>
  <si>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</si>
  <si>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</si>
  <si>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</si>
  <si>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</si>
  <si>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</si>
  <si>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</si>
  <si>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</si>
  <si>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</si>
  <si>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</si>
  <si>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</si>
  <si>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</si>
  <si>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</si>
  <si>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</si>
  <si>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</si>
  <si>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</si>
  <si>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</si>
  <si>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</si>
  <si>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</si>
  <si>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</si>
  <si>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</si>
  <si>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</si>
  <si>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</si>
  <si>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</si>
  <si>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</si>
  <si>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</si>
  <si>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</si>
  <si>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</si>
  <si>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</si>
  <si>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</si>
  <si>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</si>
  <si>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</si>
  <si>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</si>
  <si>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</si>
  <si>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</si>
  <si>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</si>
  <si>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</si>
  <si>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</si>
  <si>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</si>
  <si>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</si>
  <si>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</si>
  <si>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</si>
  <si>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</si>
  <si>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</si>
  <si>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</si>
  <si>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</si>
  <si>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</si>
  <si>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</si>
  <si>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</si>
  <si>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</si>
  <si>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</si>
  <si>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</si>
  <si>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</si>
  <si>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</si>
  <si>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</si>
  <si>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</si>
  <si>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</si>
  <si>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</si>
  <si>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</si>
  <si>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</si>
  <si>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</si>
  <si>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</si>
  <si>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</si>
  <si>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</si>
  <si>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</si>
  <si>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</si>
  <si>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</si>
  <si>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</si>
  <si>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</si>
  <si>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</si>
  <si>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</si>
  <si>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</si>
  <si>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</si>
  <si>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</si>
  <si>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</si>
  <si>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</si>
  <si>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</si>
  <si>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</si>
  <si>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</si>
  <si>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</si>
  <si>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</si>
  <si>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</si>
  <si>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</si>
  <si>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</si>
  <si>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</si>
  <si>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</si>
  <si>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</si>
  <si>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</si>
  <si>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</si>
  <si>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</si>
  <si>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</si>
  <si>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</si>
  <si>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</si>
  <si>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</si>
  <si>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</si>
  <si>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</si>
  <si>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</si>
  <si>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</si>
  <si>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</si>
  <si>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</si>
  <si>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</si>
  <si>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</si>
  <si>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</si>
  <si>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</si>
  <si>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</si>
  <si>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</si>
  <si>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</si>
  <si>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</si>
  <si>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</si>
  <si>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</si>
  <si>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</si>
  <si>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</si>
  <si>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</si>
  <si>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</si>
  <si>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</si>
  <si>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</si>
  <si>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</si>
  <si>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</si>
  <si>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</si>
  <si>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</si>
  <si>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</si>
  <si>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</si>
  <si>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</si>
  <si>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</si>
  <si>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</si>
  <si>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</si>
  <si>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</si>
  <si>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</si>
  <si>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</si>
  <si>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</si>
  <si>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</si>
  <si>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</si>
  <si>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</si>
  <si>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</si>
  <si>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</si>
  <si>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</si>
  <si>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</si>
  <si>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</si>
  <si>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</si>
  <si>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</si>
  <si>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</si>
  <si>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</si>
  <si>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</si>
  <si>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</si>
  <si>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</si>
  <si>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</si>
  <si>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</si>
  <si>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</si>
  <si>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</si>
  <si>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</si>
  <si>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</si>
  <si>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</si>
  <si>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</si>
  <si>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</si>
  <si>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</si>
  <si>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</si>
  <si>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</si>
  <si>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</si>
  <si>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</si>
  <si>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</si>
  <si>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</si>
  <si>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</si>
  <si>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</si>
  <si>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</si>
  <si>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</si>
  <si>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</si>
  <si>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</si>
  <si>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</si>
  <si>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</si>
  <si>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</si>
  <si>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</si>
  <si>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</si>
  <si>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</si>
  <si>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</si>
  <si>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</si>
  <si>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</si>
  <si>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</si>
  <si>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</si>
  <si>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</si>
  <si>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</si>
  <si>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</si>
  <si>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</si>
  <si>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</si>
  <si>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</si>
  <si>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</si>
  <si>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</si>
  <si>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</si>
  <si>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</si>
  <si>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</si>
  <si>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</si>
  <si>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</si>
  <si>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</si>
  <si>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</si>
  <si>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</si>
  <si>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</si>
  <si>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</si>
  <si>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</si>
  <si>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</si>
  <si>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</si>
  <si>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</si>
  <si>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</si>
  <si>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</si>
  <si>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</si>
  <si>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</si>
  <si>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</si>
  <si>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</si>
  <si>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</si>
  <si>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</si>
  <si>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</si>
  <si>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</si>
  <si>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</si>
  <si>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</si>
  <si>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</si>
  <si>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</si>
  <si>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</si>
  <si>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</si>
  <si>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</si>
  <si>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</si>
  <si>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</si>
  <si>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</si>
  <si>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</si>
  <si>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</si>
  <si>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</si>
  <si>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</si>
  <si>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</si>
  <si>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</si>
  <si>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</si>
  <si>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</si>
  <si>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</si>
  <si>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</si>
  <si>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</si>
  <si>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</si>
  <si>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</si>
  <si>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</si>
  <si>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</si>
  <si>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</si>
  <si>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</si>
  <si>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</si>
  <si>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</si>
  <si>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</si>
  <si>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</si>
  <si>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</si>
  <si>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</si>
  <si>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</si>
  <si>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</si>
  <si>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</si>
  <si>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</si>
  <si>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</si>
  <si>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</si>
  <si>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</si>
  <si>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</si>
  <si>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</si>
  <si>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</si>
  <si>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</si>
  <si>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</si>
  <si>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</si>
  <si>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</si>
  <si>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</si>
  <si>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</si>
  <si>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</si>
  <si>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</si>
  <si>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</si>
  <si>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</si>
  <si>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</si>
  <si>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</si>
  <si>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</si>
  <si>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</si>
  <si>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</si>
  <si>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</si>
  <si>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</si>
  <si>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</si>
  <si>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</si>
  <si>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</si>
  <si>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</si>
  <si>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</si>
  <si>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</si>
  <si>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</si>
  <si>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</si>
  <si>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</si>
  <si>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</si>
  <si>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</si>
  <si>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</si>
  <si>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</si>
  <si>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</si>
  <si>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</si>
  <si>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</si>
  <si>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</si>
  <si>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</si>
  <si>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</si>
  <si>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</si>
  <si>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</si>
  <si>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</si>
  <si>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</si>
  <si>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</si>
  <si>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</si>
  <si>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</si>
  <si>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</si>
  <si>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</si>
  <si>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</si>
  <si>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</si>
  <si>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</si>
  <si>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</si>
  <si>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</si>
  <si>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</si>
  <si>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</si>
  <si>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</si>
  <si>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</si>
  <si>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</si>
  <si>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</si>
  <si>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</si>
  <si>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</si>
  <si>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</si>
  <si>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</si>
  <si>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</si>
  <si>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</si>
  <si>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</si>
  <si>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</si>
  <si>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</si>
  <si>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</si>
  <si>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</si>
  <si>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</si>
  <si>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</si>
  <si>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</si>
  <si>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</si>
  <si>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</si>
  <si>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</si>
  <si>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</si>
  <si>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</si>
  <si>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</si>
  <si>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</si>
  <si>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</si>
  <si>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</si>
  <si>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</si>
  <si>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</si>
  <si>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</si>
  <si>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</si>
  <si>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</si>
  <si>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</si>
  <si>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</si>
  <si>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</si>
  <si>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</si>
  <si>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</si>
  <si>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</si>
  <si>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</si>
  <si>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</si>
  <si>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</si>
  <si>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</si>
  <si>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</si>
  <si>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</si>
  <si>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</si>
  <si>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</si>
  <si>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</si>
  <si>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</si>
  <si>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</si>
  <si>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</si>
  <si>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</si>
  <si>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</si>
  <si>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</si>
  <si>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</si>
  <si>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</si>
  <si>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</si>
  <si>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</si>
  <si>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</si>
  <si>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</si>
  <si>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</si>
  <si>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</si>
  <si>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</si>
  <si>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</si>
  <si>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</si>
  <si>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</si>
  <si>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</si>
  <si>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</si>
  <si>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</si>
  <si>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</si>
  <si>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</si>
  <si>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</si>
  <si>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</si>
  <si>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</si>
  <si>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</si>
  <si>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</si>
  <si>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</si>
  <si>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</si>
  <si>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</si>
  <si>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</si>
  <si>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</si>
  <si>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</si>
  <si>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</si>
  <si>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</si>
  <si>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</si>
  <si>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</si>
  <si>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</si>
  <si>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</si>
  <si>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</si>
  <si>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</si>
  <si>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</si>
  <si>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</si>
  <si>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</si>
  <si>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</si>
  <si>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</si>
  <si>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</si>
  <si>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</si>
  <si>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</si>
  <si>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</si>
  <si>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</si>
  <si>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</si>
  <si>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</si>
  <si>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</si>
  <si>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</si>
  <si>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</si>
  <si>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</si>
  <si>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</si>
  <si>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</si>
  <si>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</si>
  <si>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</si>
  <si>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</si>
  <si>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</si>
  <si>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</si>
  <si>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</si>
  <si>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</si>
  <si>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</si>
  <si>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</si>
  <si>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</si>
  <si>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</si>
  <si>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</si>
  <si>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</si>
  <si>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</si>
  <si>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</si>
  <si>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</si>
  <si>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</si>
  <si>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</si>
  <si>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</si>
  <si>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</si>
  <si>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</si>
  <si>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</si>
  <si>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</si>
  <si>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</si>
  <si>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</si>
  <si>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</si>
  <si>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</si>
  <si>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</si>
  <si>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</si>
  <si>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</si>
  <si>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</si>
  <si>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</si>
  <si>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</si>
  <si>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</si>
  <si>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</si>
  <si>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</si>
  <si>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</si>
  <si>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</si>
  <si>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</si>
  <si>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</si>
  <si>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</si>
  <si>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</si>
  <si>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</si>
  <si>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</si>
  <si>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</si>
  <si>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</si>
  <si>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</si>
  <si>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</si>
  <si>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</si>
  <si>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</si>
  <si>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</si>
  <si>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</si>
  <si>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</si>
  <si>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</si>
  <si>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</si>
  <si>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</si>
  <si>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</si>
  <si>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</si>
  <si>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</si>
  <si>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</si>
  <si>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</si>
  <si>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</si>
  <si>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</si>
  <si>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</si>
  <si>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</si>
  <si>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</si>
  <si>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</si>
  <si>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</si>
  <si>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</si>
  <si>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</si>
  <si>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</si>
  <si>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</si>
  <si>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</si>
  <si>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</si>
  <si>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</si>
  <si>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</si>
  <si>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</si>
  <si>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</si>
  <si>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</si>
  <si>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</si>
  <si>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</si>
  <si>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</si>
  <si>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</si>
  <si>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</si>
  <si>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</si>
  <si>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</si>
  <si>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</si>
  <si>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</si>
  <si>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</si>
  <si>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</si>
  <si>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</si>
  <si>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</si>
  <si>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</si>
  <si>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</si>
  <si>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</si>
  <si>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</si>
  <si>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</si>
  <si>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</si>
  <si>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</si>
  <si>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</si>
  <si>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</si>
  <si>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</si>
  <si>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</si>
  <si>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</si>
  <si>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</si>
  <si>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</si>
  <si>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</si>
  <si>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</si>
  <si>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</si>
  <si>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</si>
  <si>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</si>
  <si>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</si>
  <si>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</si>
  <si>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</si>
  <si>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</si>
  <si>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</si>
  <si>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</si>
  <si>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</si>
  <si>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</si>
  <si>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</si>
  <si>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</si>
  <si>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</si>
  <si>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</si>
  <si>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</si>
  <si>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</si>
  <si>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</si>
  <si>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</si>
  <si>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</si>
  <si>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</si>
  <si>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</si>
  <si>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</si>
  <si>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</si>
  <si>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</si>
  <si>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</si>
  <si>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</si>
  <si>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</si>
  <si>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</si>
  <si>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</si>
  <si>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</si>
  <si>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</si>
  <si>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</si>
  <si>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</si>
  <si>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</si>
  <si>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</si>
  <si>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</si>
  <si>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</si>
  <si>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</si>
  <si>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</si>
  <si>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</si>
  <si>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</si>
  <si>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</si>
  <si>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</si>
  <si>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</si>
  <si>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</si>
  <si>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</si>
  <si>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</si>
  <si>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</si>
  <si>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</si>
  <si>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</si>
  <si>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</si>
  <si>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</si>
  <si>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</si>
  <si>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</si>
  <si>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</si>
  <si>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</si>
  <si>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</si>
  <si>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</si>
  <si>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</si>
  <si>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</si>
  <si>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</si>
  <si>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</si>
  <si>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</si>
  <si>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</si>
  <si>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</si>
  <si>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</si>
  <si>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</si>
  <si>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</si>
  <si>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</si>
  <si>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</si>
  <si>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</si>
  <si>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</si>
  <si>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</si>
  <si>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</si>
  <si>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</si>
  <si>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</si>
  <si>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</si>
  <si>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</si>
  <si>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</si>
  <si>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</si>
  <si>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</si>
  <si>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</si>
  <si>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</si>
  <si>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</si>
  <si>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</si>
  <si>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</si>
  <si>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</si>
  <si>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</si>
  <si>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</si>
  <si>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</si>
  <si>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</si>
  <si>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</si>
  <si>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</si>
  <si>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</si>
  <si>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</si>
  <si>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</si>
  <si>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</si>
  <si>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</si>
  <si>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</si>
  <si>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</si>
  <si>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</si>
  <si>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</si>
  <si>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</si>
  <si>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</si>
  <si>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</si>
  <si>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</si>
  <si>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</si>
  <si>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</si>
  <si>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</si>
  <si>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</si>
  <si>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</si>
  <si>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</si>
  <si>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</si>
  <si>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</si>
  <si>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</si>
  <si>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</si>
  <si>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</si>
  <si>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</si>
  <si>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</si>
  <si>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</si>
  <si>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</si>
  <si>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</si>
  <si>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</si>
  <si>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</si>
  <si>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</si>
  <si>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</si>
  <si>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</si>
  <si>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</si>
  <si>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</si>
  <si>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</si>
  <si>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</si>
  <si>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</si>
  <si>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</si>
  <si>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</si>
  <si>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</si>
  <si>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</si>
  <si>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</si>
  <si>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</si>
  <si>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</si>
  <si>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</si>
  <si>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</si>
  <si>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</si>
  <si>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</si>
  <si>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</si>
  <si>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</si>
  <si>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</si>
  <si>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</si>
  <si>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</si>
  <si>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</si>
  <si>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</si>
  <si>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</si>
  <si>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</si>
  <si>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</si>
  <si>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</si>
  <si>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</si>
  <si>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</si>
  <si>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</si>
  <si>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</si>
  <si>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</si>
  <si>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</si>
  <si>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</si>
  <si>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</si>
  <si>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</si>
  <si>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</si>
  <si>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</si>
  <si>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</si>
  <si>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</si>
  <si>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</si>
  <si>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</si>
  <si>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</si>
  <si>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</si>
  <si>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</si>
  <si>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</si>
  <si>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</si>
  <si>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</si>
  <si>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</si>
  <si>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</si>
  <si>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</si>
  <si>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</si>
  <si>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</si>
  <si>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</si>
  <si>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</si>
  <si>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</si>
  <si>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</si>
  <si>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</si>
  <si>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</si>
  <si>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</si>
  <si>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</si>
  <si>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</si>
  <si>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</si>
  <si>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</si>
  <si>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</si>
  <si>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</si>
  <si>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</si>
  <si>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</si>
  <si>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</si>
  <si>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</si>
  <si>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</si>
  <si>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</si>
  <si>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</si>
  <si>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</si>
  <si>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</si>
  <si>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</si>
  <si>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</si>
  <si>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</si>
  <si>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</si>
  <si>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</si>
  <si>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</si>
  <si>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</si>
  <si>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</si>
  <si>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</si>
  <si>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</si>
  <si>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</si>
  <si>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</si>
  <si>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</si>
  <si>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</si>
  <si>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</si>
  <si>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</si>
  <si>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</si>
  <si>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</si>
  <si>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</si>
  <si>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</si>
  <si>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</si>
  <si>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</si>
  <si>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</si>
  <si>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</si>
  <si>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</si>
  <si>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</si>
  <si>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</si>
  <si>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</si>
  <si>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</si>
  <si>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</si>
  <si>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</si>
  <si>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</si>
  <si>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</si>
  <si>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</si>
  <si>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</si>
  <si>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</si>
  <si>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</si>
  <si>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</si>
  <si>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</si>
  <si>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</si>
  <si>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</si>
  <si>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</si>
  <si>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</si>
  <si>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</si>
  <si>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</si>
  <si>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</si>
  <si>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</si>
  <si>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</si>
  <si>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</si>
  <si>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</si>
  <si>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</si>
  <si>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</si>
  <si>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</si>
  <si>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</si>
  <si>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</si>
  <si>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</si>
  <si>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</si>
  <si>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</si>
  <si>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</si>
  <si>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</si>
  <si>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</si>
  <si>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</si>
  <si>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</si>
  <si>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</si>
  <si>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</si>
  <si>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</si>
  <si>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</si>
  <si>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</si>
  <si>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</si>
  <si>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</si>
  <si>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</si>
  <si>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</si>
  <si>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</si>
  <si>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</si>
  <si>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</si>
  <si>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</si>
  <si>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</si>
  <si>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</si>
  <si>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</si>
  <si>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</si>
  <si>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</si>
  <si>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</si>
  <si>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</si>
  <si>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</si>
  <si>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</si>
  <si>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</si>
  <si>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</si>
  <si>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</si>
  <si>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</si>
  <si>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</si>
  <si>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</si>
  <si>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</si>
  <si>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</si>
  <si>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</si>
  <si>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</si>
  <si>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</si>
  <si>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</si>
  <si>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</si>
  <si>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</si>
  <si>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</si>
  <si>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</si>
  <si>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</si>
  <si>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</si>
  <si>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</si>
  <si>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</si>
  <si>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</si>
  <si>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</si>
  <si>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</si>
  <si>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</si>
  <si>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</si>
  <si>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</si>
  <si>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</si>
  <si>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</si>
  <si>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</si>
  <si>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</si>
  <si>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</si>
  <si>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</si>
  <si>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</si>
  <si>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</si>
  <si>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</si>
  <si>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</si>
  <si>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</si>
  <si>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</si>
  <si>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</si>
  <si>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</si>
  <si>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</si>
  <si>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</si>
  <si>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</si>
  <si>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</si>
  <si>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</si>
  <si>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</si>
  <si>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</si>
  <si>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</si>
  <si>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</si>
  <si>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</si>
  <si>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</si>
  <si>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</si>
  <si>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</si>
  <si>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</si>
  <si>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</si>
  <si>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</si>
  <si>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</si>
  <si>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</si>
  <si>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</si>
  <si>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</si>
  <si>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</si>
  <si>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</si>
  <si>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</si>
  <si>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</si>
  <si>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</si>
  <si>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</si>
  <si>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</si>
  <si>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</si>
  <si>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</si>
  <si>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</si>
  <si>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</si>
  <si>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</si>
  <si>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</si>
  <si>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</si>
  <si>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</si>
  <si>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</si>
  <si>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</si>
  <si>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</si>
  <si>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</si>
  <si>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</si>
  <si>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</si>
  <si>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</si>
  <si>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</si>
  <si>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</si>
  <si>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</si>
  <si>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</si>
  <si>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</si>
  <si>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</si>
  <si>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</si>
  <si>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</si>
  <si>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</si>
  <si>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</si>
  <si>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</si>
  <si>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</si>
  <si>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</si>
  <si>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</si>
  <si>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</si>
  <si>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</si>
  <si>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</si>
  <si>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</si>
  <si>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</si>
  <si>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</si>
  <si>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</si>
  <si>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</si>
  <si>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</si>
  <si>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</si>
  <si>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</si>
  <si>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</si>
  <si>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</si>
  <si>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</si>
  <si>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</si>
  <si>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</si>
  <si>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</si>
  <si>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</si>
  <si>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</si>
  <si>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</si>
  <si>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</si>
  <si>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</si>
  <si>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</si>
  <si>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</si>
  <si>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</si>
  <si>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</si>
  <si>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</si>
  <si>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</si>
  <si>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</si>
  <si>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</si>
  <si>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</si>
  <si>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</si>
  <si>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</si>
  <si>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</si>
  <si>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</si>
  <si>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</si>
  <si>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</si>
  <si>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</si>
  <si>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</si>
  <si>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</si>
  <si>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</si>
  <si>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</si>
  <si>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</si>
  <si>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</si>
  <si>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</si>
  <si>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</si>
  <si>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</si>
  <si>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</si>
  <si>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</si>
  <si>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</si>
  <si>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</si>
  <si>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</si>
  <si>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</si>
  <si>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</si>
  <si>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</si>
  <si>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</si>
  <si>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</si>
  <si>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</si>
  <si>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</si>
  <si>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</si>
  <si>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</si>
  <si>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</si>
  <si>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</si>
  <si>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</si>
  <si>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</si>
  <si>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</si>
  <si>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</si>
  <si>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</si>
  <si>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</si>
  <si>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</si>
  <si>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</si>
  <si>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</si>
  <si>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</si>
  <si>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</si>
  <si>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</si>
  <si>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</si>
  <si>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</si>
  <si>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</si>
  <si>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</si>
  <si>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</si>
  <si>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</si>
  <si>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</si>
  <si>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</si>
  <si>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</si>
  <si>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</si>
  <si>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</si>
  <si>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</si>
  <si>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</si>
  <si>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</si>
  <si>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</si>
  <si>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</si>
  <si>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</si>
  <si>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</si>
  <si>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</si>
  <si>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</si>
  <si>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</si>
  <si>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</si>
  <si>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</si>
  <si>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</si>
  <si>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</si>
  <si>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</si>
  <si>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</si>
  <si>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</si>
  <si>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</si>
  <si>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</si>
  <si>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</si>
  <si>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</si>
  <si>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</si>
  <si>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</si>
  <si>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</si>
  <si>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</si>
  <si>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</si>
  <si>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</si>
  <si>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</si>
  <si>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</si>
  <si>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</si>
  <si>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</si>
  <si>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</si>
  <si>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</si>
  <si>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</si>
  <si>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</si>
  <si>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</si>
  <si>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</si>
  <si>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</si>
  <si>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</si>
  <si>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</si>
  <si>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</si>
  <si>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</si>
  <si>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</si>
  <si>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</si>
  <si>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</si>
  <si>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</si>
  <si>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</si>
  <si>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</si>
  <si>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</si>
  <si>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</si>
  <si>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</si>
  <si>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</si>
  <si>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</si>
  <si>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</si>
  <si>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</si>
  <si>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</si>
  <si>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</si>
  <si>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</si>
  <si>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</si>
  <si>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</si>
  <si>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</si>
  <si>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</si>
  <si>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</si>
  <si>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</si>
  <si>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</si>
  <si>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</si>
  <si>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</si>
  <si>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</si>
  <si>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</si>
  <si>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</si>
  <si>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</si>
  <si>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</si>
  <si>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</si>
  <si>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</si>
  <si>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</si>
  <si>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</si>
  <si>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</si>
  <si>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</si>
  <si>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</si>
  <si>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</si>
  <si>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</si>
  <si>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</si>
  <si>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</si>
  <si>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</si>
  <si>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</si>
  <si>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</si>
  <si>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</si>
  <si>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</si>
  <si>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</si>
  <si>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</si>
  <si>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</si>
  <si>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</si>
  <si>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</si>
  <si>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</si>
  <si>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</si>
  <si>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</si>
  <si>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</si>
  <si>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</si>
  <si>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</si>
  <si>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</si>
  <si>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</si>
  <si>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</si>
  <si>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</si>
  <si>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</si>
  <si>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</si>
  <si>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</si>
  <si>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</si>
  <si>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</si>
  <si>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</si>
  <si>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</si>
  <si>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</si>
  <si>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</si>
  <si>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</si>
  <si>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</si>
  <si>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</si>
  <si>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</si>
  <si>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</si>
  <si>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</si>
  <si>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</si>
  <si>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</si>
  <si>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</si>
  <si>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</si>
  <si>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</si>
  <si>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</si>
  <si>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</si>
  <si>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</si>
  <si>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</si>
  <si>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</si>
  <si>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</si>
  <si>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</si>
  <si>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</si>
  <si>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</si>
  <si>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</si>
  <si>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</si>
  <si>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</si>
  <si>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</si>
  <si>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</si>
  <si>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</si>
  <si>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</si>
  <si>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</si>
  <si>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</si>
  <si>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</si>
  <si>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</si>
  <si>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</si>
  <si>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</si>
  <si>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</si>
  <si>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</si>
  <si>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</si>
  <si>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</si>
  <si>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</si>
  <si>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</si>
  <si>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</si>
  <si>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</si>
  <si>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</si>
  <si>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</si>
  <si>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</si>
  <si>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</si>
  <si>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</si>
  <si>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</si>
  <si>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</si>
  <si>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</si>
  <si>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</si>
  <si>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</si>
  <si>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</si>
  <si>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</si>
  <si>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</si>
  <si>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</si>
  <si>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</si>
  <si>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</si>
  <si>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</si>
  <si>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</si>
  <si>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</si>
  <si>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</si>
  <si>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</si>
  <si>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</si>
  <si>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</si>
  <si>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</si>
  <si>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</si>
  <si>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</si>
  <si>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</si>
  <si>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</si>
  <si>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</si>
  <si>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</si>
  <si>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</si>
  <si>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</si>
  <si>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</si>
  <si>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</si>
  <si>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</si>
  <si>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</si>
  <si>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</si>
  <si>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</si>
  <si>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</si>
  <si>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</si>
  <si>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</si>
  <si>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</si>
  <si>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</si>
  <si>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</si>
  <si>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</si>
  <si>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</si>
  <si>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</si>
  <si>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</si>
  <si>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</si>
  <si>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</si>
  <si>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</si>
  <si>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</si>
  <si>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</si>
  <si>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</si>
  <si>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</si>
  <si>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</si>
  <si>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</si>
  <si>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</si>
  <si>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</si>
  <si>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</si>
  <si>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</si>
  <si>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</si>
  <si>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</si>
  <si>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</si>
  <si>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</si>
  <si>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</si>
  <si>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</si>
  <si>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</si>
  <si>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</si>
  <si>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</si>
  <si>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</si>
  <si>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</si>
  <si>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</si>
  <si>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</si>
  <si>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</si>
  <si>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</si>
  <si>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</si>
  <si>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</si>
  <si>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</si>
  <si>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</si>
  <si>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</si>
  <si>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</si>
  <si>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</si>
  <si>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</si>
  <si>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</si>
  <si>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</si>
  <si>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</si>
  <si>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</si>
  <si>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</si>
  <si>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</si>
  <si>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</si>
  <si>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</si>
  <si>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</si>
  <si>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</si>
  <si>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</si>
  <si>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</si>
  <si>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</si>
  <si>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</si>
  <si>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</si>
  <si>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</si>
  <si>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</si>
  <si>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</si>
  <si>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</si>
  <si>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</si>
  <si>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</si>
  <si>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</si>
  <si>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</si>
  <si>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</si>
  <si>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</si>
  <si>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</si>
  <si>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</si>
  <si>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</si>
  <si>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</si>
  <si>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</si>
  <si>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</si>
  <si>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</si>
  <si>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</si>
  <si>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</si>
  <si>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</si>
  <si>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</si>
  <si>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</si>
  <si>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</si>
  <si>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</si>
  <si>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</si>
  <si>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</si>
  <si>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</si>
  <si>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</si>
  <si>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</si>
  <si>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</si>
  <si>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</si>
  <si>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</si>
  <si>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</si>
  <si>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</si>
  <si>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</si>
  <si>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</si>
  <si>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</si>
  <si>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</si>
  <si>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</si>
  <si>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</si>
  <si>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</si>
  <si>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</si>
  <si>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</si>
  <si>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</si>
  <si>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</si>
  <si>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</si>
  <si>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</si>
  <si>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</si>
  <si>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</si>
  <si>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</si>
  <si>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</si>
  <si>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</si>
  <si>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</si>
  <si>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</si>
  <si>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</si>
  <si>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</si>
  <si>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</si>
  <si>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</si>
  <si>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</si>
  <si>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</si>
  <si>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</si>
  <si>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</si>
  <si>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</si>
  <si>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</si>
  <si>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</si>
  <si>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</si>
  <si>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</si>
  <si>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</si>
  <si>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</si>
  <si>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</si>
  <si>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</si>
  <si>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</si>
  <si>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</si>
  <si>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</si>
  <si>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</si>
  <si>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</si>
  <si>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</si>
  <si>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</si>
  <si>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</si>
  <si>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</si>
  <si>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</si>
  <si>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</si>
  <si>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</si>
  <si>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</si>
  <si>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</si>
  <si>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</si>
  <si>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</si>
  <si>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</si>
  <si>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</si>
  <si>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</si>
  <si>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</si>
  <si>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</si>
  <si>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</si>
  <si>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</si>
  <si>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</si>
  <si>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</si>
  <si>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</si>
  <si>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</si>
  <si>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</si>
  <si>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</si>
  <si>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</si>
  <si>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</si>
  <si>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</si>
  <si>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</si>
  <si>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</si>
  <si>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</si>
  <si>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</si>
  <si>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</si>
  <si>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</si>
  <si>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</si>
  <si>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</si>
  <si>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</si>
  <si>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</si>
  <si>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</si>
  <si>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</si>
  <si>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</si>
  <si>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</si>
  <si>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</si>
  <si>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</si>
  <si>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</si>
  <si>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</si>
  <si>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</si>
  <si>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</si>
  <si>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</si>
  <si>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</si>
  <si>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</si>
  <si>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</si>
  <si>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</si>
  <si>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</si>
  <si>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</si>
  <si>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</si>
  <si>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</si>
  <si>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</si>
  <si>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</si>
  <si>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</si>
  <si>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</si>
  <si>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</si>
  <si>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</si>
  <si>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</si>
  <si>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</si>
  <si>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</si>
  <si>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</si>
  <si>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</si>
  <si>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</si>
  <si>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</si>
  <si>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</si>
  <si>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</si>
  <si>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</si>
  <si>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</si>
  <si>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</si>
  <si>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</si>
  <si>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</si>
  <si>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</si>
  <si>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</si>
  <si>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</si>
  <si>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</si>
  <si>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</si>
  <si>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</si>
  <si>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</si>
  <si>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</si>
  <si>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</si>
  <si>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</si>
  <si>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</si>
  <si>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</si>
  <si>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</si>
  <si>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</si>
  <si>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</si>
  <si>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</si>
  <si>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</si>
  <si>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</si>
  <si>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</si>
  <si>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</si>
  <si>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</si>
  <si>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</si>
  <si>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</si>
  <si>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</si>
  <si>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</si>
  <si>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</si>
  <si>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</si>
  <si>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</si>
  <si>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</si>
  <si>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</si>
  <si>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</si>
  <si>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</si>
  <si>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</si>
  <si>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</si>
  <si>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</si>
  <si>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</si>
  <si>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</si>
  <si>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</si>
  <si>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</si>
  <si>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</si>
  <si>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</si>
  <si>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</si>
  <si>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</si>
  <si>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</si>
  <si>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</si>
  <si>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</si>
  <si>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</si>
  <si>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</si>
  <si>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</si>
  <si>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</si>
  <si>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</si>
  <si>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</si>
  <si>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</si>
  <si>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</si>
  <si>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</si>
  <si>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</si>
  <si>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</si>
  <si>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</si>
  <si>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</si>
  <si>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</si>
  <si>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</si>
  <si>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</si>
  <si>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</si>
  <si>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</si>
  <si>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</si>
  <si>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</si>
  <si>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</si>
  <si>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</si>
  <si>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</si>
  <si>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</si>
  <si>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</si>
  <si>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</si>
  <si>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</si>
  <si>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</si>
  <si>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</si>
  <si>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</si>
  <si>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</si>
  <si>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</si>
  <si>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</si>
  <si>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</si>
  <si>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</si>
  <si>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</si>
  <si>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</si>
  <si>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</si>
  <si>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</si>
  <si>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</si>
  <si>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</si>
  <si>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</si>
  <si>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</si>
  <si>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</si>
  <si>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</si>
  <si>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</si>
  <si>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</si>
  <si>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</si>
  <si>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</si>
  <si>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</si>
  <si>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</si>
  <si>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</si>
  <si>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</si>
  <si>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</si>
  <si>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</si>
  <si>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</si>
  <si>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</si>
  <si>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</si>
  <si>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</si>
  <si>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</si>
  <si>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</si>
  <si>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</si>
  <si>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</si>
  <si>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</si>
  <si>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</si>
  <si>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</si>
  <si>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</si>
  <si>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</si>
  <si>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</si>
  <si>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</si>
  <si>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</si>
  <si>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</si>
  <si>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</si>
  <si>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</si>
  <si>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</si>
  <si>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</si>
  <si>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</si>
  <si>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</si>
  <si>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</si>
  <si>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</si>
  <si>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</si>
  <si>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</si>
  <si>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</si>
  <si>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</si>
  <si>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</si>
  <si>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</si>
  <si>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</si>
  <si>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</si>
  <si>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</si>
  <si>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</si>
  <si>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</si>
  <si>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</si>
  <si>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</si>
  <si>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</si>
  <si>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</si>
  <si>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</si>
  <si>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</si>
  <si>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</si>
  <si>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</si>
  <si>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</si>
  <si>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</si>
  <si>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</si>
  <si>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</si>
  <si>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</si>
  <si>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</si>
  <si>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</si>
  <si>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</si>
  <si>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</si>
  <si>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</si>
  <si>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</si>
  <si>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</si>
  <si>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</si>
  <si>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</si>
  <si>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</si>
  <si>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</si>
  <si>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</si>
  <si>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</si>
  <si>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</si>
  <si>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</si>
  <si>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</si>
  <si>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</si>
  <si>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</si>
  <si>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</si>
  <si>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</si>
  <si>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</si>
  <si>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</si>
  <si>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</si>
  <si>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</si>
  <si>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</si>
  <si>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</si>
  <si>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</si>
  <si>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</si>
  <si>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</si>
  <si>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</si>
  <si>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</si>
  <si>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</si>
  <si>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</si>
  <si>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</si>
  <si>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</si>
  <si>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</si>
  <si>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</si>
  <si>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</si>
  <si>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</si>
  <si>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</si>
  <si>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</si>
  <si>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</si>
  <si>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</si>
  <si>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</si>
  <si>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</si>
  <si>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</si>
  <si>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</si>
  <si>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</si>
  <si>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</si>
  <si>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</si>
  <si>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</si>
  <si>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</si>
  <si>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</si>
  <si>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</si>
  <si>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</si>
  <si>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</si>
  <si>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</si>
  <si>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</si>
  <si>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</si>
  <si>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</si>
  <si>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</si>
  <si>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</si>
  <si>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</si>
  <si>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</si>
  <si>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</si>
  <si>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</si>
  <si>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</si>
  <si>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</si>
  <si>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</si>
  <si>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</si>
  <si>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</si>
  <si>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</si>
  <si>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</si>
  <si>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</si>
  <si>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</si>
  <si>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</si>
  <si>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</si>
  <si>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</si>
  <si>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</si>
  <si>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</si>
  <si>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</si>
  <si>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</si>
  <si>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</si>
  <si>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</si>
  <si>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</si>
  <si>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</si>
  <si>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</si>
  <si>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</si>
  <si>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</si>
  <si>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</si>
  <si>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</si>
  <si>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</si>
  <si>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</si>
  <si>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</si>
  <si>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</si>
  <si>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</si>
  <si>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</si>
  <si>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</si>
  <si>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</si>
  <si>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</si>
  <si>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</si>
  <si>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</si>
  <si>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</si>
  <si>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</si>
  <si>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</si>
  <si>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</si>
  <si>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</si>
  <si>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</si>
  <si>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</si>
  <si>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</si>
  <si>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</si>
  <si>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</si>
  <si>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</si>
  <si>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</si>
  <si>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</si>
  <si>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</si>
  <si>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</si>
  <si>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</si>
  <si>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</si>
  <si>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</si>
  <si>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</si>
  <si>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</si>
  <si>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</si>
  <si>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</si>
  <si>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</si>
  <si>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</si>
  <si>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</si>
  <si>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</si>
  <si>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</si>
  <si>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</si>
  <si>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</si>
  <si>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</si>
  <si>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</si>
  <si>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</si>
  <si>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</si>
  <si>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</si>
  <si>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</si>
  <si>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</si>
  <si>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</si>
  <si>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</si>
  <si>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</si>
  <si>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</si>
  <si>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</si>
  <si>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</si>
  <si>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</si>
  <si>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</si>
  <si>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</si>
  <si>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</si>
  <si>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</si>
  <si>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</si>
  <si>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</si>
  <si>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</si>
  <si>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</si>
  <si>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</si>
  <si>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</si>
  <si>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</si>
  <si>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</si>
  <si>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</si>
  <si>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</si>
  <si>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</si>
  <si>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</si>
  <si>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</si>
  <si>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</si>
  <si>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</si>
  <si>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</si>
  <si>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</si>
  <si>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</si>
  <si>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</si>
  <si>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</si>
  <si>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</si>
  <si>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</si>
  <si>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</si>
  <si>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</si>
  <si>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</si>
  <si>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</si>
  <si>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</si>
  <si>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</si>
  <si>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</si>
  <si>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</si>
  <si>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</si>
  <si>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</si>
  <si>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</si>
  <si>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</si>
  <si>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</si>
  <si>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</si>
  <si>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</si>
  <si>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</si>
  <si>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</si>
  <si>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</si>
  <si>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</si>
  <si>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</si>
  <si>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</si>
  <si>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</si>
  <si>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</si>
  <si>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</si>
  <si>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</si>
  <si>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</si>
  <si>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</si>
  <si>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</si>
  <si>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</si>
  <si>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</si>
  <si>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</si>
  <si>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</si>
  <si>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</si>
  <si>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</si>
  <si>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</si>
  <si>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</si>
  <si>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</si>
  <si>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</si>
  <si>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</si>
  <si>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</si>
  <si>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</si>
  <si>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</si>
  <si>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</si>
  <si>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</si>
  <si>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</si>
  <si>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</si>
  <si>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</si>
  <si>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</si>
  <si>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</si>
  <si>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</si>
  <si>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</si>
  <si>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</si>
  <si>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</si>
  <si>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</si>
  <si>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</si>
  <si>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</si>
  <si>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</si>
  <si>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</si>
  <si>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</si>
  <si>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</si>
  <si>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</si>
  <si>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</si>
  <si>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</si>
  <si>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</si>
  <si>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</si>
  <si>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</si>
  <si>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</si>
  <si>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</si>
  <si>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</si>
  <si>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</si>
  <si>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</si>
  <si>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</si>
  <si>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</si>
  <si>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</si>
  <si>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</si>
  <si>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</si>
  <si>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</si>
  <si>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</si>
  <si>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</si>
  <si>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</si>
  <si>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</si>
  <si>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</si>
  <si>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</si>
  <si>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</si>
  <si>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</si>
  <si>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</si>
  <si>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</si>
  <si>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</si>
  <si>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</si>
  <si>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</si>
  <si>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</si>
  <si>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</si>
  <si>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</si>
  <si>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</si>
  <si>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</si>
  <si>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</si>
  <si>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</si>
  <si>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</si>
  <si>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</si>
  <si>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</si>
  <si>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</si>
  <si>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</si>
  <si>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</si>
  <si>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</si>
  <si>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</si>
  <si>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</si>
  <si>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</si>
  <si>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</si>
  <si>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</si>
  <si>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</si>
  <si>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</si>
  <si>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</si>
  <si>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</si>
  <si>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</si>
  <si>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</si>
  <si>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</si>
  <si>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</si>
  <si>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</si>
  <si>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</si>
  <si>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</si>
  <si>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</si>
  <si>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</si>
  <si>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</si>
  <si>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</si>
  <si>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</si>
  <si>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</si>
  <si>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</si>
  <si>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</si>
  <si>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</si>
  <si>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</si>
  <si>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</si>
  <si>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</si>
  <si>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</si>
  <si>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</si>
  <si>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</si>
  <si>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</si>
  <si>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</si>
  <si>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</si>
  <si>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</si>
  <si>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</si>
  <si>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</si>
  <si>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</si>
  <si>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</si>
  <si>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</si>
  <si>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</si>
  <si>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</si>
  <si>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</si>
  <si>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</si>
  <si>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</si>
  <si>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</si>
  <si>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</si>
  <si>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</si>
  <si>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</si>
  <si>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</si>
  <si>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</si>
  <si>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</si>
  <si>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</si>
  <si>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</si>
  <si>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</si>
  <si>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</si>
  <si>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</si>
  <si>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</si>
  <si>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</si>
  <si>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</si>
  <si>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</si>
  <si>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</si>
  <si>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</si>
  <si>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</si>
  <si>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</si>
  <si>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</si>
  <si>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</si>
  <si>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</si>
  <si>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</si>
  <si>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</si>
  <si>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</si>
  <si>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</si>
  <si>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</si>
  <si>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</si>
  <si>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</si>
  <si>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</si>
  <si>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</si>
  <si>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</si>
  <si>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</si>
  <si>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</si>
  <si>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</si>
  <si>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</si>
  <si>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</si>
  <si>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</si>
  <si>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</si>
  <si>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</si>
  <si>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</si>
  <si>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</si>
  <si>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</si>
  <si>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</si>
  <si>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</si>
  <si>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</si>
  <si>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</si>
  <si>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</si>
  <si>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</si>
  <si>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</si>
  <si>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</si>
  <si>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</si>
  <si>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</si>
  <si>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</si>
  <si>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</si>
  <si>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</si>
  <si>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</si>
  <si>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</si>
  <si>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</si>
  <si>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</si>
  <si>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</si>
  <si>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</si>
  <si>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</si>
  <si>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</si>
  <si>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</si>
  <si>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</si>
  <si>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</si>
  <si>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</si>
  <si>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</si>
  <si>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</si>
  <si>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</si>
  <si>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</si>
  <si>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</si>
  <si>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</si>
  <si>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</si>
  <si>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</si>
  <si>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</si>
  <si>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</si>
  <si>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</si>
  <si>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</si>
  <si>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</si>
  <si>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</si>
  <si>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</si>
  <si>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</si>
  <si>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</si>
  <si>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</si>
  <si>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</si>
  <si>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</si>
  <si>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</si>
  <si>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</si>
  <si>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</si>
  <si>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</si>
  <si>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</si>
  <si>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</si>
  <si>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</si>
  <si>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</si>
  <si>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</si>
  <si>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</si>
  <si>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</si>
  <si>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</si>
  <si>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</si>
  <si>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</si>
  <si>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</si>
  <si>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</si>
  <si>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</si>
  <si>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</si>
  <si>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</si>
  <si>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</si>
  <si>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</si>
  <si>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</si>
  <si>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</si>
  <si>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</si>
  <si>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</si>
  <si>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</si>
  <si>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</si>
  <si>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</si>
  <si>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</si>
  <si>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</si>
  <si>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</si>
  <si>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</si>
  <si>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</si>
  <si>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</si>
  <si>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</si>
  <si>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</si>
  <si>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</si>
  <si>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</si>
  <si>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</si>
  <si>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</si>
  <si>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</si>
  <si>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</si>
  <si>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</si>
  <si>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</si>
  <si>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</si>
  <si>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</si>
  <si>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</si>
  <si>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</si>
  <si>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</si>
  <si>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</si>
  <si>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</si>
  <si>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</si>
  <si>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</si>
  <si>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</si>
  <si>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</si>
  <si>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</si>
  <si>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</si>
  <si>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</si>
  <si>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</si>
  <si>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</si>
  <si>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</si>
  <si>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</si>
  <si>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</si>
  <si>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</si>
  <si>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</si>
  <si>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</si>
  <si>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</si>
  <si>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</si>
  <si>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</si>
  <si>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</si>
  <si>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</si>
  <si>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</si>
  <si>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</si>
  <si>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</si>
  <si>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</si>
  <si>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</si>
  <si>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</si>
  <si>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</si>
  <si>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</si>
  <si>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</si>
  <si>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</si>
  <si>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</si>
  <si>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</si>
  <si>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</si>
  <si>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</si>
  <si>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</si>
  <si>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</si>
  <si>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</si>
  <si>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</si>
  <si>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</si>
  <si>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</si>
  <si>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</si>
  <si>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</si>
  <si>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</si>
  <si>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</si>
  <si>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</si>
  <si>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</si>
  <si>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</si>
  <si>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</si>
  <si>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</si>
  <si>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</si>
  <si>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</si>
  <si>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</si>
  <si>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</si>
  <si>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</si>
  <si>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</si>
  <si>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</si>
  <si>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</si>
  <si>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</si>
  <si>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</si>
  <si>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</si>
  <si>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</si>
  <si>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</si>
  <si>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</si>
  <si>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</si>
  <si>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</si>
  <si>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</si>
  <si>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</si>
  <si>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</si>
  <si>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</si>
  <si>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</si>
  <si>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</si>
  <si>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</si>
  <si>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</si>
  <si>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</si>
  <si>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</si>
  <si>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</si>
  <si>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</si>
  <si>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</si>
  <si>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</si>
  <si>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</si>
  <si>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</si>
  <si>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</si>
  <si>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</si>
  <si>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</si>
  <si>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</si>
  <si>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</si>
  <si>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</si>
  <si>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</si>
  <si>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</si>
  <si>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</si>
  <si>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</si>
  <si>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</si>
  <si>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</si>
  <si>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</si>
  <si>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</si>
  <si>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</si>
  <si>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</si>
  <si>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</si>
  <si>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</si>
  <si>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</si>
  <si>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</si>
  <si>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</si>
  <si>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</si>
  <si>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</si>
  <si>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</si>
  <si>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</si>
  <si>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</si>
  <si>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</si>
  <si>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</si>
  <si>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</si>
  <si>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</si>
  <si>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</si>
  <si>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</si>
  <si>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</si>
  <si>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</si>
  <si>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</si>
  <si>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</si>
  <si>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</si>
  <si>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</si>
  <si>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</si>
  <si>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</si>
  <si>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</si>
  <si>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</si>
  <si>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</si>
  <si>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</si>
  <si>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</si>
  <si>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</si>
  <si>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</si>
  <si>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</si>
  <si>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</si>
  <si>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</si>
  <si>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</si>
  <si>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</si>
  <si>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</si>
  <si>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</si>
  <si>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</si>
  <si>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</si>
  <si>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</si>
  <si>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</si>
  <si>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</si>
  <si>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</si>
  <si>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</si>
  <si>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</si>
  <si>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</si>
  <si>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</si>
  <si>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</si>
  <si>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</si>
  <si>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</si>
  <si>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</si>
  <si>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</si>
  <si>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</si>
  <si>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</si>
  <si>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</si>
  <si>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</si>
  <si>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</si>
  <si>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</si>
  <si>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</si>
  <si>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</si>
  <si>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</si>
  <si>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</si>
  <si>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</si>
  <si>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</si>
  <si>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</si>
  <si>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</si>
  <si>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</si>
  <si>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</si>
  <si>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</si>
  <si>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</si>
  <si>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</si>
  <si>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</si>
  <si>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</si>
  <si>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</si>
  <si>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</si>
  <si>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</si>
  <si>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</si>
  <si>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</si>
  <si>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</si>
  <si>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</si>
  <si>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</si>
  <si>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</si>
  <si>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</si>
  <si>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</si>
  <si>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</si>
  <si>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</si>
  <si>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</si>
  <si>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</si>
  <si>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</si>
  <si>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</si>
  <si>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</si>
  <si>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</si>
  <si>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</si>
  <si>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</si>
  <si>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</si>
  <si>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</si>
  <si>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</si>
  <si>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</si>
  <si>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</si>
  <si>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</si>
  <si>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</si>
  <si>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</si>
  <si>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</si>
  <si>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</si>
  <si>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</si>
  <si>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</si>
  <si>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</si>
  <si>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</si>
  <si>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</si>
  <si>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</si>
  <si>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</si>
  <si>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</si>
  <si>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</si>
  <si>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</si>
  <si>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</si>
  <si>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</si>
  <si>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</si>
  <si>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</si>
  <si>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</si>
  <si>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</si>
  <si>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</si>
  <si>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</si>
  <si>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</si>
  <si>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</si>
  <si>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</si>
  <si>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</si>
  <si>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</si>
  <si>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</si>
  <si>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</si>
  <si>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</si>
  <si>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</si>
  <si>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</si>
  <si>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</si>
  <si>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</si>
  <si>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</si>
  <si>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</si>
  <si>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</si>
  <si>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</si>
  <si>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</si>
  <si>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</si>
  <si>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</si>
  <si>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</si>
  <si>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</si>
  <si>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</si>
  <si>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</si>
  <si>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</si>
  <si>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</si>
  <si>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</si>
  <si>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</si>
  <si>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</si>
  <si>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</si>
  <si>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</si>
  <si>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</si>
  <si>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</si>
  <si>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</si>
  <si>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</si>
  <si>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</si>
  <si>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</si>
  <si>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</si>
  <si>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</si>
  <si>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</si>
  <si>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</si>
  <si>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</si>
  <si>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</si>
  <si>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</si>
  <si>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</si>
  <si>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</si>
  <si>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</si>
  <si>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</si>
  <si>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</si>
  <si>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</si>
  <si>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</si>
  <si>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</si>
  <si>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</si>
  <si>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</si>
  <si>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</si>
  <si>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</si>
  <si>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</si>
  <si>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</si>
  <si>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</si>
  <si>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</si>
  <si>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</si>
  <si>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</si>
  <si>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</si>
  <si>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</si>
  <si>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</si>
  <si>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</si>
  <si>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</si>
  <si>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</si>
  <si>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</si>
  <si>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</si>
  <si>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</si>
  <si>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</si>
  <si>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</si>
  <si>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</si>
  <si>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</si>
  <si>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</si>
  <si>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</si>
  <si>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</si>
  <si>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</si>
  <si>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</si>
  <si>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</si>
  <si>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</si>
  <si>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</si>
  <si>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</si>
  <si>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</si>
  <si>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</si>
  <si>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</si>
  <si>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</si>
  <si>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</si>
  <si>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</si>
  <si>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</si>
  <si>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</si>
  <si>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</si>
  <si>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</si>
  <si>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</si>
  <si>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</si>
  <si>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</si>
  <si>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</si>
  <si>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</si>
  <si>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</si>
  <si>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</si>
  <si>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</si>
  <si>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</si>
  <si>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</si>
  <si>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</si>
  <si>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</si>
  <si>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</si>
  <si>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</si>
  <si>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</si>
  <si>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</si>
  <si>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</si>
  <si>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</si>
  <si>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</si>
  <si>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</si>
  <si>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</si>
  <si>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</si>
  <si>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</si>
  <si>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</si>
  <si>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</si>
  <si>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</si>
  <si>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</si>
  <si>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</si>
  <si>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</si>
  <si>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</si>
  <si>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</si>
  <si>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</si>
  <si>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</si>
  <si>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</si>
  <si>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</si>
  <si>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</si>
  <si>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</si>
  <si>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</si>
  <si>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</si>
  <si>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</si>
  <si>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</si>
  <si>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</si>
  <si>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</si>
  <si>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</si>
  <si>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</si>
  <si>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</si>
  <si>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</si>
  <si>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</si>
  <si>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</si>
  <si>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</si>
  <si>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</si>
  <si>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</si>
  <si>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</si>
  <si>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</si>
  <si>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</si>
  <si>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</si>
  <si>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</si>
  <si>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</si>
  <si>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</si>
  <si>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</si>
  <si>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</si>
  <si>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</si>
  <si>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</si>
  <si>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</si>
  <si>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</si>
  <si>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</si>
  <si>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</si>
  <si>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</si>
  <si>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</si>
  <si>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</si>
  <si>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</si>
  <si>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</si>
  <si>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</si>
  <si>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</si>
  <si>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</si>
  <si>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</si>
  <si>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</si>
  <si>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</si>
  <si>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</si>
  <si>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</si>
  <si>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</si>
  <si>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</si>
  <si>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</si>
  <si>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</si>
  <si>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</si>
  <si>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</si>
  <si>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</si>
  <si>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</si>
  <si>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</si>
  <si>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</si>
  <si>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</si>
  <si>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</si>
  <si>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</si>
  <si>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</si>
  <si>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</si>
  <si>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</si>
  <si>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</si>
  <si>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</si>
  <si>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</si>
  <si>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</si>
  <si>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</si>
  <si>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</si>
  <si>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</si>
  <si>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</si>
  <si>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</si>
  <si>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</si>
  <si>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</si>
  <si>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</si>
  <si>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</si>
  <si>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</si>
  <si>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</si>
  <si>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</si>
  <si>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</si>
  <si>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</si>
  <si>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</si>
  <si>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</si>
  <si>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</si>
  <si>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</si>
  <si>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</si>
  <si>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</si>
  <si>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</si>
  <si>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</si>
  <si>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</si>
  <si>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</si>
  <si>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</si>
  <si>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</si>
  <si>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</si>
  <si>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</si>
  <si>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</si>
  <si>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</si>
  <si>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</si>
  <si>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</si>
  <si>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</si>
  <si>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</si>
  <si>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</si>
  <si>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</si>
  <si>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</si>
  <si>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</si>
  <si>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</si>
  <si>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</si>
  <si>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</si>
  <si>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</si>
  <si>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</si>
  <si>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</si>
  <si>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</si>
  <si>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</si>
  <si>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</si>
  <si>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</si>
  <si>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</si>
  <si>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</si>
  <si>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</si>
  <si>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</si>
  <si>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</si>
  <si>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</si>
  <si>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</si>
  <si>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</si>
  <si>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</si>
  <si>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</si>
  <si>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</si>
  <si>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</si>
  <si>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</si>
  <si>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</si>
  <si>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</si>
  <si>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</si>
  <si>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</si>
  <si>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</si>
  <si>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</si>
  <si>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</si>
  <si>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</si>
  <si>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</si>
  <si>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</si>
  <si>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</si>
  <si>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</si>
  <si>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</si>
  <si>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</si>
  <si>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</si>
  <si>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</si>
  <si>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</si>
  <si>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</si>
  <si>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</si>
  <si>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</si>
  <si>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</si>
  <si>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</si>
  <si>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</si>
  <si>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</si>
  <si>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</si>
  <si>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</si>
  <si>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</si>
  <si>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</si>
  <si>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</si>
  <si>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</si>
  <si>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</si>
  <si>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</si>
  <si>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</si>
  <si>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</si>
  <si>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</si>
  <si>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</si>
  <si>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</si>
  <si>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</si>
  <si>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</si>
  <si>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</si>
  <si>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</si>
  <si>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</si>
  <si>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</si>
  <si>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</si>
  <si>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</si>
  <si>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</si>
  <si>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</si>
  <si>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</si>
  <si>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</si>
  <si>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</si>
  <si>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</si>
  <si>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</si>
  <si>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</si>
  <si>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</si>
  <si>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</si>
  <si>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</si>
  <si>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</si>
  <si>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</si>
  <si>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</si>
  <si>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</si>
  <si>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</si>
  <si>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</si>
  <si>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</si>
  <si>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</si>
  <si>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</si>
  <si>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</si>
  <si>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</si>
  <si>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</si>
  <si>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</si>
  <si>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</si>
  <si>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</si>
  <si>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</si>
  <si>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</si>
  <si>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</si>
  <si>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</si>
  <si>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</si>
  <si>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</si>
  <si>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</si>
  <si>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</si>
  <si>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</si>
  <si>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</si>
  <si>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</si>
  <si>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</si>
  <si>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</si>
  <si>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</si>
  <si>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</si>
  <si>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</si>
  <si>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</si>
  <si>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</si>
  <si>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</si>
  <si>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</si>
  <si>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</si>
  <si>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</si>
  <si>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</si>
  <si>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</si>
  <si>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</si>
  <si>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</si>
  <si>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</si>
  <si>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</si>
  <si>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</si>
  <si>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</si>
  <si>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</si>
  <si>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</si>
  <si>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</si>
  <si>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</si>
  <si>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</si>
  <si>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</si>
  <si>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</si>
  <si>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</si>
  <si>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</si>
  <si>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</si>
  <si>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</si>
  <si>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</si>
  <si>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</si>
  <si>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</si>
  <si>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</si>
  <si>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</si>
  <si>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</si>
  <si>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</si>
  <si>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</si>
  <si>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</si>
  <si>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</si>
  <si>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</si>
  <si>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</si>
  <si>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</si>
  <si>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</si>
  <si>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</si>
  <si>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</si>
  <si>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</si>
  <si>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</si>
  <si>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</si>
  <si>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</si>
  <si>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</si>
  <si>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</si>
  <si>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</si>
  <si>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</si>
  <si>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</si>
  <si>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</si>
  <si>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</si>
  <si>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</si>
  <si>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</si>
  <si>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</si>
  <si>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</si>
  <si>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</si>
  <si>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</si>
  <si>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</si>
  <si>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</si>
  <si>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</si>
  <si>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</si>
  <si>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</si>
  <si>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</si>
  <si>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</si>
  <si>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</si>
  <si>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</si>
  <si>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</si>
  <si>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</si>
  <si>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</si>
  <si>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</si>
  <si>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</si>
  <si>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</si>
  <si>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</si>
  <si>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</si>
  <si>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</si>
  <si>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</si>
  <si>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</si>
  <si>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</si>
  <si>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</si>
  <si>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</si>
  <si>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</si>
  <si>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</si>
  <si>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</si>
  <si>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</si>
  <si>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</si>
  <si>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</si>
  <si>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</si>
  <si>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</si>
  <si>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</si>
  <si>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</si>
  <si>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</si>
  <si>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</si>
  <si>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</si>
  <si>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</si>
  <si>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</si>
  <si>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</si>
  <si>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</si>
  <si>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</si>
  <si>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</si>
  <si>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</si>
  <si>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</si>
  <si>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</si>
  <si>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</si>
  <si>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</si>
  <si>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</si>
  <si>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</si>
  <si>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</si>
  <si>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</si>
  <si>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</si>
  <si>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</si>
  <si>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</si>
  <si>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</si>
  <si>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</si>
  <si>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</si>
  <si>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</si>
  <si>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</si>
  <si>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</si>
  <si>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</si>
  <si>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</si>
  <si>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</si>
  <si>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</si>
  <si>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</si>
  <si>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</si>
  <si>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</si>
  <si>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</si>
  <si>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</si>
  <si>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</si>
  <si>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</si>
  <si>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</si>
  <si>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</si>
  <si>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</si>
  <si>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</si>
  <si>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</si>
  <si>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</si>
  <si>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</si>
  <si>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</si>
  <si>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</si>
  <si>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</si>
  <si>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</si>
  <si>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</si>
  <si>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</si>
  <si>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</si>
  <si>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</si>
  <si>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</si>
  <si>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</si>
  <si>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</si>
  <si>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</si>
  <si>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</si>
  <si>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</si>
  <si>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</si>
  <si>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</si>
  <si>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</si>
  <si>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</si>
  <si>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</si>
  <si>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</si>
  <si>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</si>
  <si>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</si>
  <si>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</si>
  <si>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</si>
  <si>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</si>
  <si>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</si>
  <si>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</si>
  <si>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</si>
  <si>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</si>
  <si>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</si>
  <si>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</si>
  <si>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</si>
  <si>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</si>
  <si>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</si>
  <si>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</si>
  <si>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</si>
  <si>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</si>
  <si>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</si>
  <si>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</si>
  <si>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</si>
  <si>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</si>
  <si>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</si>
  <si>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</si>
  <si>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</si>
  <si>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</si>
  <si>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</si>
  <si>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</si>
  <si>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</si>
  <si>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</si>
  <si>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</si>
  <si>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</si>
  <si>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</si>
  <si>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</si>
  <si>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</si>
  <si>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</si>
  <si>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</si>
  <si>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</si>
  <si>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</si>
  <si>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</si>
  <si>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</si>
  <si>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</si>
  <si>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</si>
  <si>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</si>
  <si>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</si>
  <si>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</si>
  <si>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</si>
  <si>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</si>
  <si>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</si>
  <si>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</si>
  <si>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</si>
  <si>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</si>
  <si>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</si>
  <si>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</si>
  <si>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</si>
  <si>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</si>
  <si>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</si>
  <si>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</si>
  <si>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</si>
  <si>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</si>
  <si>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</si>
  <si>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</si>
  <si>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</si>
  <si>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</si>
  <si>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</si>
  <si>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</si>
  <si>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</si>
  <si>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</si>
  <si>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</si>
  <si>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</si>
  <si>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</si>
  <si>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</si>
  <si>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</si>
  <si>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</si>
  <si>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</si>
  <si>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</si>
  <si>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</si>
  <si>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</si>
  <si>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</si>
  <si>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</si>
  <si>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</si>
  <si>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</si>
  <si>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</si>
  <si>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</si>
  <si>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</si>
  <si>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</si>
  <si>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</si>
  <si>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</si>
  <si>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</si>
  <si>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</si>
  <si>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</si>
  <si>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</si>
  <si>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</si>
  <si>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</si>
  <si>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</si>
  <si>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</si>
  <si>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</si>
  <si>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</si>
  <si>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</si>
  <si>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</si>
  <si>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</si>
  <si>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</si>
  <si>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</si>
  <si>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</si>
  <si>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</si>
  <si>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</si>
  <si>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</si>
  <si>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</si>
  <si>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</si>
  <si>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</si>
  <si>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</si>
  <si>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</si>
  <si>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</si>
  <si>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</si>
  <si>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</si>
  <si>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</si>
  <si>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</si>
  <si>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</si>
  <si>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</si>
  <si>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</si>
  <si>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</si>
  <si>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</si>
  <si>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</si>
  <si>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</si>
  <si>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</si>
  <si>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</si>
  <si>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</si>
  <si>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</si>
  <si>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</si>
  <si>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</si>
  <si>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</si>
  <si>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</si>
  <si>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</si>
  <si>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</si>
  <si>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</si>
  <si>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</si>
  <si>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</si>
  <si>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</si>
  <si>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</si>
  <si>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</si>
  <si>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</si>
  <si>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</si>
  <si>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</si>
  <si>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</si>
  <si>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</si>
  <si>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</si>
  <si>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</si>
  <si>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</si>
  <si>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</si>
  <si>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</si>
  <si>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</si>
  <si>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</si>
  <si>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</si>
  <si>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</si>
  <si>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</si>
  <si>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</si>
  <si>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</si>
  <si>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</si>
  <si>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</si>
  <si>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</si>
  <si>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</si>
  <si>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</si>
  <si>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</si>
  <si>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</si>
  <si>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</si>
  <si>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</si>
  <si>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</si>
  <si>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</si>
  <si>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</si>
  <si>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</si>
  <si>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</si>
  <si>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</si>
  <si>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</si>
  <si>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</si>
  <si>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</si>
  <si>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</si>
  <si>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</si>
  <si>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</si>
  <si>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</si>
  <si>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</si>
  <si>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</si>
  <si>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</si>
  <si>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</si>
  <si>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</si>
  <si>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</si>
  <si>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</si>
  <si>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</si>
  <si>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</si>
  <si>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</si>
  <si>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</si>
  <si>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</si>
  <si>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</si>
  <si>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</si>
  <si>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</si>
  <si>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</si>
  <si>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</si>
  <si>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</si>
  <si>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</si>
  <si>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</si>
  <si>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</si>
  <si>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</si>
  <si>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</si>
  <si>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</si>
  <si>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</si>
  <si>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</si>
  <si>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</si>
  <si>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</si>
  <si>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</si>
  <si>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</si>
  <si>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</si>
  <si>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</si>
  <si>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</si>
  <si>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</si>
  <si>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</si>
  <si>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</si>
  <si>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</si>
  <si>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</si>
  <si>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</si>
  <si>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</si>
  <si>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</si>
  <si>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</si>
  <si>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</si>
  <si>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</si>
  <si>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</si>
  <si>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</si>
  <si>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</si>
  <si>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</si>
  <si>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</si>
  <si>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</si>
  <si>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</si>
  <si>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</si>
  <si>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</si>
  <si>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</si>
  <si>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</si>
  <si>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</si>
  <si>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</si>
  <si>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</si>
  <si>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</si>
  <si>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</si>
  <si>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</si>
  <si>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</si>
  <si>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</si>
  <si>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</si>
  <si>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</si>
  <si>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</si>
  <si>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</si>
  <si>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</si>
  <si>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</si>
  <si>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</si>
  <si>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</si>
  <si>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</si>
  <si>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</si>
  <si>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</si>
  <si>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</si>
  <si>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</si>
  <si>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</si>
  <si>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</si>
  <si>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</si>
  <si>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</si>
  <si>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</si>
  <si>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</si>
  <si>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</si>
  <si>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</si>
  <si>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</si>
  <si>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</si>
  <si>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</si>
  <si>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</si>
  <si>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</si>
  <si>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</si>
  <si>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</si>
  <si>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</si>
  <si>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</si>
  <si>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</si>
  <si>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</si>
  <si>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</si>
  <si>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</si>
  <si>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</si>
  <si>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</si>
  <si>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</si>
  <si>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</si>
  <si>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</si>
  <si>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</si>
  <si>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</si>
  <si>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</si>
  <si>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</si>
  <si>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</si>
  <si>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</si>
  <si>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</si>
  <si>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</si>
  <si>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</si>
  <si>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</si>
  <si>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</si>
  <si>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</si>
  <si>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</si>
  <si>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</si>
  <si>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</si>
  <si>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</si>
  <si>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</si>
  <si>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</si>
  <si>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</si>
  <si>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</si>
  <si>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</si>
  <si>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</si>
  <si>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</si>
  <si>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</si>
  <si>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</si>
  <si>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</si>
  <si>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</si>
  <si>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</si>
  <si>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</si>
  <si>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</si>
  <si>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</si>
  <si>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</si>
  <si>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</si>
  <si>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</si>
  <si>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</si>
  <si>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</si>
  <si>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</si>
  <si>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</si>
  <si>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</si>
  <si>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</si>
  <si>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</si>
  <si>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</si>
  <si>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</si>
  <si>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</si>
  <si>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</si>
  <si>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</si>
  <si>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</si>
  <si>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</si>
  <si>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</si>
  <si>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</si>
  <si>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</si>
  <si>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</si>
  <si>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</si>
  <si>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</si>
  <si>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</si>
  <si>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</si>
  <si>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</si>
  <si>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</si>
  <si>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</si>
  <si>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</si>
  <si>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</si>
  <si>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</si>
  <si>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</si>
  <si>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</si>
  <si>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</si>
  <si>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</si>
  <si>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</si>
  <si>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</si>
  <si>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</si>
  <si>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</si>
  <si>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</si>
  <si>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</si>
  <si>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</si>
  <si>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</si>
  <si>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</si>
  <si>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</si>
  <si>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</si>
  <si>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</si>
  <si>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</si>
  <si>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</si>
  <si>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</si>
  <si>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</si>
  <si>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</si>
  <si>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</si>
  <si>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</si>
  <si>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</si>
  <si>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</si>
  <si>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</si>
  <si>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</si>
  <si>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</si>
  <si>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</si>
  <si>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</si>
  <si>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</si>
  <si>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</si>
  <si>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</si>
  <si>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</si>
  <si>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</si>
  <si>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</si>
  <si>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</si>
  <si>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</si>
  <si>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</si>
  <si>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</si>
  <si>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</si>
  <si>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</si>
  <si>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</si>
  <si>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</si>
  <si>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</si>
  <si>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</si>
  <si>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</si>
  <si>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</si>
  <si>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</si>
  <si>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</si>
  <si>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</si>
  <si>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</si>
  <si>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</si>
  <si>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</si>
  <si>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</si>
  <si>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</si>
  <si>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</si>
  <si>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</si>
  <si>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</si>
  <si>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</si>
  <si>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</si>
  <si>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</si>
  <si>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</si>
  <si>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</si>
  <si>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</si>
  <si>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</si>
  <si>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</si>
  <si>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</si>
  <si>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</si>
  <si>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</si>
  <si>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</si>
  <si>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</si>
  <si>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</si>
  <si>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</si>
  <si>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</si>
  <si>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</si>
  <si>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</si>
  <si>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</si>
  <si>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</si>
  <si>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</si>
  <si>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</si>
  <si>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</si>
  <si>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</si>
  <si>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</si>
  <si>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</si>
  <si>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</si>
  <si>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</si>
  <si>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</si>
  <si>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</si>
  <si>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</si>
  <si>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</si>
  <si>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</si>
  <si>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</si>
  <si>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</si>
  <si>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</si>
  <si>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</si>
  <si>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</si>
  <si>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</si>
  <si>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</si>
  <si>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</si>
  <si>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</si>
  <si>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</si>
  <si>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</si>
  <si>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</si>
  <si>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</si>
  <si>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</si>
  <si>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</si>
  <si>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</si>
  <si>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</si>
  <si>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</si>
  <si>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</si>
  <si>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</si>
  <si>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</si>
  <si>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</si>
  <si>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</si>
  <si>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</si>
  <si>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</si>
  <si>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</si>
  <si>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</si>
  <si>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</si>
  <si>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</si>
  <si>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</si>
  <si>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</si>
  <si>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</si>
  <si>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</si>
  <si>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</si>
  <si>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</si>
  <si>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</si>
  <si>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</si>
  <si>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</si>
  <si>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</si>
  <si>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</si>
  <si>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</si>
  <si>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</si>
  <si>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</si>
  <si>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</si>
  <si>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</si>
  <si>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</si>
  <si>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</si>
  <si>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</si>
  <si>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</si>
  <si>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</si>
  <si>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</si>
  <si>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</si>
  <si>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</si>
  <si>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</si>
  <si>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</si>
  <si>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</si>
  <si>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</si>
  <si>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</si>
  <si>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</si>
  <si>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</si>
  <si>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</si>
  <si>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</si>
  <si>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</si>
  <si>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</si>
  <si>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</si>
  <si>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</si>
  <si>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</si>
  <si>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</si>
  <si>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</si>
  <si>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</si>
  <si>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</si>
  <si>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</si>
  <si>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</si>
  <si>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</si>
  <si>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</si>
  <si>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</si>
  <si>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</si>
  <si>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</si>
  <si>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</si>
  <si>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</si>
  <si>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</si>
  <si>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</si>
  <si>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</si>
  <si>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</si>
  <si>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</si>
  <si>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</si>
  <si>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</si>
  <si>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</si>
  <si>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</si>
  <si>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</si>
  <si>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</si>
  <si>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</si>
  <si>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</si>
  <si>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</si>
  <si>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</si>
  <si>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</si>
  <si>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</si>
  <si>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</si>
  <si>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</si>
  <si>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</si>
  <si>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</si>
  <si>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</si>
  <si>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</si>
  <si>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</si>
  <si>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</si>
  <si>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</si>
  <si>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</si>
  <si>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</si>
  <si>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</si>
  <si>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</si>
  <si>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</si>
  <si>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</si>
  <si>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</si>
  <si>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</si>
  <si>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</si>
  <si>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</si>
  <si>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</si>
  <si>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</si>
  <si>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</si>
  <si>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</si>
  <si>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</si>
  <si>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</si>
  <si>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</si>
  <si>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</si>
  <si>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</si>
  <si>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</si>
  <si>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</si>
  <si>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</si>
  <si>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</si>
  <si>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</si>
  <si>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</si>
  <si>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</si>
  <si>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</si>
  <si>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</si>
  <si>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</si>
  <si>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</si>
  <si>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</si>
  <si>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</si>
  <si>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</si>
  <si>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</si>
  <si>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</si>
  <si>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</si>
  <si>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</si>
  <si>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</si>
  <si>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</si>
  <si>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</si>
  <si>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</si>
  <si>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</si>
  <si>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</si>
  <si>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</si>
  <si>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</si>
  <si>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</si>
  <si>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</si>
  <si>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</si>
  <si>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</si>
  <si>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</si>
  <si>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</si>
  <si>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</si>
  <si>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</si>
  <si>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</si>
  <si>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</si>
  <si>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</si>
  <si>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</si>
  <si>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</si>
  <si>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</si>
  <si>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</si>
  <si>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</si>
  <si>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</si>
  <si>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</si>
  <si>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</si>
  <si>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</si>
  <si>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</si>
  <si>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</si>
  <si>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</si>
  <si>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</si>
  <si>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</si>
  <si>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</si>
  <si>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</si>
  <si>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</si>
  <si>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</si>
  <si>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</si>
  <si>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</si>
  <si>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</si>
  <si>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</si>
  <si>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</si>
  <si>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</si>
  <si>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</si>
  <si>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</si>
  <si>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</si>
  <si>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</si>
  <si>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</si>
  <si>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</si>
  <si>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</si>
  <si>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</si>
  <si>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</si>
  <si>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</si>
  <si>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</si>
  <si>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</si>
  <si>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</si>
  <si>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</si>
  <si>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</si>
  <si>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</si>
  <si>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</si>
  <si>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</si>
  <si>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</si>
  <si>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</si>
  <si>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</si>
  <si>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</si>
  <si>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</si>
  <si>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</si>
  <si>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</si>
  <si>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</si>
  <si>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</si>
  <si>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</si>
  <si>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</si>
  <si>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</si>
  <si>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</si>
  <si>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</si>
  <si>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</si>
  <si>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</si>
  <si>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</si>
  <si>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</si>
  <si>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</si>
  <si>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</si>
  <si>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</si>
  <si>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</si>
  <si>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</si>
  <si>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</si>
  <si>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</si>
  <si>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</si>
  <si>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</si>
  <si>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</si>
  <si>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</si>
  <si>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</si>
  <si>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</si>
  <si>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</si>
  <si>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</si>
  <si>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</si>
  <si>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</si>
  <si>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</si>
  <si>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</si>
  <si>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</si>
  <si>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</si>
  <si>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</si>
  <si>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</si>
  <si>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</si>
  <si>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</si>
  <si>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</si>
  <si>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</si>
  <si>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</si>
  <si>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</si>
  <si>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</si>
  <si>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</si>
  <si>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</si>
  <si>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</si>
  <si>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</si>
  <si>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</si>
  <si>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</si>
  <si>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</si>
  <si>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</si>
  <si>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</si>
  <si>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</si>
  <si>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</si>
  <si>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</si>
  <si>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</si>
  <si>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</si>
  <si>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</si>
  <si>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</si>
  <si>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</si>
  <si>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</si>
  <si>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</si>
  <si>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</si>
  <si>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</si>
  <si>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</si>
  <si>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</si>
  <si>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</si>
  <si>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</si>
  <si>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</si>
  <si>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</si>
  <si>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</si>
  <si>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</si>
  <si>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</si>
  <si>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</si>
  <si>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</si>
  <si>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</si>
  <si>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</si>
  <si>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</si>
  <si>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</si>
  <si>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</si>
  <si>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</si>
  <si>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</si>
  <si>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</si>
  <si>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</si>
  <si>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</si>
  <si>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</si>
  <si>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</si>
  <si>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</si>
  <si>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</si>
  <si>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</si>
  <si>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</si>
  <si>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</si>
  <si>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</si>
  <si>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</si>
  <si>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</si>
  <si>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</si>
  <si>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</si>
  <si>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</si>
  <si>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</si>
  <si>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</si>
  <si>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</si>
  <si>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</si>
  <si>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</si>
  <si>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</si>
  <si>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</si>
  <si>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</si>
  <si>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</si>
  <si>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</si>
  <si>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</si>
  <si>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</si>
  <si>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</si>
  <si>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</si>
  <si>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</si>
  <si>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</si>
  <si>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</si>
  <si>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</si>
  <si>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</si>
  <si>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</si>
  <si>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</si>
  <si>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</si>
  <si>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</si>
  <si>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</si>
  <si>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</si>
  <si>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</si>
  <si>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</si>
  <si>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</si>
  <si>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</si>
  <si>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</si>
  <si>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</si>
  <si>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</si>
  <si>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</si>
  <si>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</si>
  <si>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</si>
  <si>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</si>
  <si>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</si>
  <si>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</si>
  <si>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</si>
  <si>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</si>
  <si>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</si>
  <si>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</si>
  <si>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</si>
  <si>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</si>
  <si>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</si>
  <si>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</si>
  <si>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</si>
  <si>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</si>
  <si>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</si>
  <si>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</si>
  <si>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</si>
  <si>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</si>
  <si>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</si>
  <si>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</si>
  <si>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</si>
  <si>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</si>
  <si>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</si>
  <si>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</si>
  <si>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</si>
  <si>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</si>
  <si>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</si>
  <si>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</si>
  <si>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</si>
  <si>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</si>
  <si>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</si>
  <si>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</si>
  <si>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</si>
  <si>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</si>
  <si>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</si>
  <si>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</si>
  <si>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</si>
  <si>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</si>
  <si>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</si>
  <si>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</si>
  <si>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</si>
  <si>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</si>
  <si>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</si>
  <si>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</si>
  <si>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</si>
  <si>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</si>
  <si>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</si>
  <si>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</si>
  <si>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</si>
  <si>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</si>
  <si>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</si>
  <si>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</si>
  <si>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</si>
  <si>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</si>
  <si>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</si>
  <si>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</si>
  <si>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</si>
  <si>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</si>
  <si>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</si>
  <si>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</si>
  <si>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</si>
  <si>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</si>
  <si>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</si>
  <si>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</si>
  <si>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</si>
  <si>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</si>
  <si>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</si>
  <si>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</si>
  <si>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</si>
  <si>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</si>
  <si>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</si>
  <si>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</si>
  <si>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</si>
  <si>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</si>
  <si>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</si>
  <si>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</si>
  <si>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</si>
  <si>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</si>
  <si>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</si>
  <si>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</si>
  <si>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</si>
  <si>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</si>
  <si>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</si>
  <si>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</si>
  <si>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</si>
  <si>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</si>
  <si>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</si>
  <si>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</si>
  <si>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</si>
  <si>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</si>
  <si>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</si>
  <si>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</si>
  <si>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</si>
  <si>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</si>
  <si>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</si>
  <si>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</si>
  <si>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</si>
  <si>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</si>
  <si>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</si>
  <si>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</si>
  <si>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</si>
  <si>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</si>
  <si>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</si>
  <si>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</si>
  <si>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</si>
  <si>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</si>
  <si>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</si>
  <si>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</si>
  <si>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</si>
  <si>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</si>
  <si>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</si>
  <si>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</si>
  <si>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</si>
  <si>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</si>
  <si>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</si>
  <si>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</si>
  <si>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</si>
  <si>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</si>
  <si>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</si>
  <si>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</si>
  <si>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</si>
  <si>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</si>
  <si>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</si>
  <si>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</si>
  <si>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</si>
  <si>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</si>
  <si>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</si>
  <si>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</si>
  <si>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</si>
  <si>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</si>
  <si>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</si>
  <si>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</si>
  <si>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</si>
  <si>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</si>
  <si>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</si>
  <si>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</si>
  <si>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</si>
  <si>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</si>
  <si>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</si>
  <si>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</si>
  <si>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</si>
  <si>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</si>
  <si>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</si>
  <si>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</si>
  <si>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</si>
  <si>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</si>
  <si>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</si>
  <si>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</si>
  <si>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</si>
  <si>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</si>
  <si>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</si>
  <si>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</si>
  <si>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</si>
  <si>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</si>
  <si>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</si>
  <si>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</si>
  <si>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</si>
  <si>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</si>
  <si>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</si>
  <si>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</si>
  <si>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</si>
  <si>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</si>
  <si>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</si>
  <si>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</si>
  <si>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</si>
  <si>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</si>
  <si>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</si>
  <si>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</si>
  <si>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</si>
  <si>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</si>
  <si>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</si>
  <si>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</si>
  <si>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</si>
  <si>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</si>
  <si>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</si>
  <si>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</si>
  <si>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</si>
  <si>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</si>
  <si>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</si>
  <si>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</si>
  <si>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</si>
  <si>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</si>
  <si>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</si>
  <si>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</si>
  <si>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</si>
  <si>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</si>
  <si>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</si>
  <si>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</si>
  <si>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</si>
  <si>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</si>
  <si>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</si>
  <si>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</si>
  <si>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</si>
  <si>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</si>
  <si>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</si>
  <si>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</si>
  <si>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</si>
  <si>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</si>
  <si>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</si>
  <si>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</si>
  <si>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</si>
  <si>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</si>
  <si>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</si>
  <si>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</si>
  <si>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</si>
  <si>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</si>
  <si>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</si>
  <si>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</si>
  <si>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</si>
  <si>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</si>
  <si>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</si>
  <si>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</si>
  <si>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</si>
  <si>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</si>
  <si>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</si>
  <si>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</si>
  <si>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</si>
  <si>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</si>
  <si>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</si>
  <si>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</si>
  <si>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</si>
  <si>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</si>
  <si>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</si>
  <si>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</si>
  <si>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</si>
  <si>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</si>
  <si>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</si>
  <si>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</si>
  <si>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</si>
  <si>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</si>
  <si>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</si>
  <si>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</si>
  <si>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</si>
  <si>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</si>
  <si>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</si>
  <si>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</si>
  <si>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</si>
  <si>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</si>
  <si>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</si>
  <si>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</si>
  <si>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</si>
  <si>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</si>
  <si>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</si>
  <si>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</si>
  <si>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</si>
  <si>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</si>
  <si>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</si>
  <si>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</si>
  <si>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</si>
  <si>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</si>
  <si>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</si>
  <si>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</si>
  <si>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</si>
  <si>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</si>
  <si>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</si>
  <si>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</si>
  <si>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</si>
  <si>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</si>
  <si>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</si>
  <si>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</si>
  <si>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</si>
  <si>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</si>
  <si>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</si>
  <si>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</si>
  <si>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</si>
  <si>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</si>
  <si>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</si>
  <si>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</si>
  <si>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</si>
  <si>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</si>
  <si>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</si>
  <si>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</si>
  <si>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</si>
  <si>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</si>
  <si>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</si>
  <si>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</si>
  <si>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</si>
  <si>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</si>
  <si>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</si>
  <si>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</si>
  <si>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</si>
  <si>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</si>
  <si>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</si>
  <si>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</si>
  <si>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</si>
  <si>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</si>
  <si>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</si>
  <si>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</si>
  <si>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</si>
  <si>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</si>
  <si>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</si>
  <si>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</si>
  <si>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</si>
  <si>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</si>
  <si>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</si>
  <si>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</si>
  <si>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</si>
  <si>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</si>
  <si>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</si>
  <si>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</si>
  <si>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</si>
  <si>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</si>
  <si>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</si>
  <si>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</si>
  <si>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</si>
  <si>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</si>
  <si>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</si>
  <si>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</si>
  <si>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</si>
  <si>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</si>
  <si>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</si>
  <si>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</si>
  <si>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</si>
  <si>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</si>
  <si>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</si>
  <si>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</si>
  <si>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</si>
  <si>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</si>
  <si>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</si>
  <si>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</si>
  <si>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</si>
  <si>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</si>
  <si>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</si>
  <si>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</si>
  <si>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</si>
  <si>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</si>
  <si>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</si>
  <si>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</si>
  <si>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</si>
  <si>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</si>
  <si>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</si>
  <si>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</si>
  <si>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</si>
  <si>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</si>
  <si>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</si>
  <si>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</si>
  <si>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</si>
  <si>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</si>
  <si>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</si>
  <si>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</si>
  <si>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</si>
  <si>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</si>
  <si>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</si>
  <si>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</si>
  <si>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</si>
  <si>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</si>
  <si>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</si>
  <si>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</si>
  <si>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</si>
  <si>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</si>
  <si>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</si>
  <si>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</si>
  <si>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</si>
  <si>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</si>
  <si>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</si>
  <si>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</si>
  <si>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</si>
  <si>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</si>
  <si>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</si>
  <si>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</si>
  <si>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</si>
  <si>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</si>
  <si>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</si>
  <si>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</si>
  <si>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</si>
  <si>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</si>
  <si>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</si>
  <si>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</si>
  <si>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</si>
  <si>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</si>
  <si>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</si>
  <si>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</si>
  <si>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</si>
  <si>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</si>
  <si>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</si>
  <si>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</si>
  <si>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</si>
  <si>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</si>
  <si>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</si>
  <si>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</si>
  <si>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</si>
  <si>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</si>
  <si>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</si>
  <si>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</si>
  <si>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</si>
  <si>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</si>
  <si>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</si>
  <si>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</si>
  <si>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</si>
  <si>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</si>
  <si>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</si>
  <si>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</si>
  <si>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</si>
  <si>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</si>
  <si>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</si>
  <si>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</si>
  <si>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</si>
  <si>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</si>
  <si>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</si>
  <si>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</si>
  <si>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</si>
  <si>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</si>
  <si>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</si>
  <si>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</si>
  <si>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</si>
  <si>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</si>
  <si>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</si>
  <si>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</si>
  <si>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</si>
  <si>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</si>
  <si>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</si>
  <si>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</si>
  <si>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</si>
  <si>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</si>
  <si>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</si>
  <si>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</si>
  <si>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</si>
  <si>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</si>
  <si>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</si>
  <si>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</si>
  <si>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</si>
  <si>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</si>
  <si>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</si>
  <si>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</si>
  <si>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</si>
  <si>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</si>
  <si>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</si>
  <si>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</si>
  <si>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</si>
  <si>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</si>
  <si>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</si>
  <si>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</si>
  <si>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</si>
  <si>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</si>
  <si>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</si>
  <si>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</si>
  <si>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</si>
  <si>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</si>
  <si>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</si>
  <si>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</si>
  <si>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</si>
  <si>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</si>
  <si>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</si>
  <si>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</si>
  <si>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</si>
  <si>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</si>
  <si>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</si>
  <si>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</si>
  <si>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</si>
  <si>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</si>
  <si>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</si>
  <si>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</si>
  <si>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</si>
  <si>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</si>
  <si>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</si>
  <si>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</si>
  <si>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</si>
  <si>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</si>
  <si>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</si>
  <si>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</si>
  <si>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</si>
  <si>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</si>
  <si>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</si>
  <si>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</si>
  <si>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</si>
  <si>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</si>
  <si>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</si>
  <si>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</si>
  <si>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</si>
  <si>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</si>
  <si>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</si>
  <si>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</si>
  <si>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</si>
  <si>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</si>
  <si>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</si>
  <si>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</si>
  <si>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</si>
  <si>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</si>
  <si>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</si>
  <si>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</si>
  <si>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</si>
  <si>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</si>
  <si>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</si>
  <si>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</si>
  <si>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</si>
  <si>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</si>
  <si>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</si>
  <si>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</si>
  <si>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</si>
  <si>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</si>
  <si>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</si>
  <si>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</si>
  <si>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</si>
  <si>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</si>
  <si>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</si>
  <si>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</si>
  <si>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</si>
  <si>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</si>
  <si>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</si>
  <si>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</si>
  <si>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</si>
  <si>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</si>
  <si>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</si>
  <si>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</si>
  <si>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</si>
  <si>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</si>
  <si>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</si>
  <si>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</si>
  <si>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</si>
  <si>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</si>
  <si>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</si>
  <si>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</si>
  <si>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</si>
  <si>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</si>
  <si>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</si>
  <si>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</si>
  <si>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</si>
  <si>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</si>
  <si>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</si>
  <si>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</si>
  <si>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</si>
  <si>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</si>
  <si>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</si>
  <si>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</si>
  <si>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</si>
  <si>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</si>
  <si>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</si>
  <si>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</si>
  <si>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</si>
  <si>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</si>
  <si>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</si>
  <si>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</si>
  <si>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</si>
  <si>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</si>
  <si>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</si>
  <si>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</si>
  <si>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</si>
  <si>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</si>
  <si>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</si>
  <si>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</si>
  <si>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</si>
  <si>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</si>
  <si>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</si>
  <si>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</si>
  <si>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</si>
  <si>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</si>
  <si>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</si>
  <si>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</si>
  <si>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</si>
  <si>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</si>
  <si>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</si>
  <si>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</si>
  <si>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</si>
  <si>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</si>
  <si>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</si>
  <si>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</si>
  <si>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</si>
  <si>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</si>
  <si>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</si>
  <si>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</si>
  <si>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</si>
  <si>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</si>
  <si>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</si>
  <si>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</si>
  <si>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</si>
  <si>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</si>
  <si>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</si>
  <si>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</si>
  <si>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</si>
  <si>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</si>
  <si>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</si>
  <si>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</si>
  <si>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</si>
  <si>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</si>
  <si>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</si>
  <si>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</si>
  <si>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</si>
  <si>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</si>
  <si>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</si>
  <si>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</si>
  <si>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</si>
  <si>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</si>
  <si>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</si>
  <si>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</si>
  <si>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</si>
  <si>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</si>
  <si>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</si>
  <si>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</si>
  <si>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</si>
  <si>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</si>
  <si>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</si>
  <si>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</si>
  <si>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</si>
  <si>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</si>
  <si>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</si>
  <si>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</si>
  <si>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</si>
  <si>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</si>
  <si>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</si>
  <si>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</si>
  <si>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</si>
  <si>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</si>
  <si>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</si>
  <si>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</si>
  <si>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</si>
  <si>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</si>
  <si>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</si>
  <si>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</si>
  <si>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</si>
  <si>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</si>
  <si>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</si>
  <si>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</si>
  <si>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</si>
  <si>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</si>
  <si>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</si>
  <si>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</si>
  <si>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</si>
  <si>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</si>
  <si>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</si>
  <si>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</si>
  <si>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</si>
  <si>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</si>
  <si>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</si>
  <si>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</si>
  <si>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</si>
  <si>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</si>
  <si>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</si>
  <si>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</si>
  <si>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</si>
  <si>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</si>
  <si>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</si>
  <si>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</si>
  <si>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</si>
  <si>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</si>
  <si>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</si>
  <si>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</si>
  <si>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</si>
  <si>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</si>
  <si>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</si>
  <si>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</si>
  <si>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</si>
  <si>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</si>
  <si>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</si>
  <si>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</si>
  <si>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</si>
  <si>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</si>
  <si>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</si>
  <si>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</si>
  <si>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</si>
  <si>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</si>
  <si>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</si>
  <si>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</si>
  <si>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</si>
  <si>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</si>
  <si>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</si>
  <si>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</si>
  <si>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</si>
  <si>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</si>
  <si>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</si>
  <si>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</si>
  <si>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</si>
  <si>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</si>
  <si>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</si>
  <si>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</si>
  <si>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</si>
  <si>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</si>
  <si>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</si>
  <si>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</si>
  <si>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</si>
  <si>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</si>
  <si>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</si>
  <si>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</si>
  <si>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</si>
  <si>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</si>
  <si>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</si>
  <si>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</si>
  <si>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</si>
  <si>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</si>
  <si>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</si>
  <si>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</si>
  <si>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</si>
  <si>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</si>
  <si>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</si>
  <si>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</si>
  <si>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</si>
  <si>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</si>
  <si>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</si>
  <si>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</si>
  <si>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</si>
  <si>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</si>
  <si>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</si>
  <si>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</si>
  <si>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</si>
  <si>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</si>
  <si>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</si>
  <si>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</si>
  <si>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</si>
  <si>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</si>
  <si>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</si>
  <si>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</si>
  <si>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</si>
  <si>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</si>
  <si>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</si>
  <si>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</si>
  <si>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</si>
  <si>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</si>
  <si>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</si>
  <si>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</si>
  <si>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</si>
  <si>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</si>
  <si>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</si>
  <si>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</si>
  <si>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</si>
  <si>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</si>
  <si>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</si>
  <si>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</si>
  <si>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</si>
  <si>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</si>
  <si>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</si>
  <si>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</si>
  <si>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</si>
  <si>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</si>
  <si>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</si>
  <si>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</si>
  <si>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</si>
  <si>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</si>
  <si>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</si>
  <si>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</si>
  <si>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</si>
  <si>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</si>
  <si>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</si>
  <si>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</si>
  <si>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</si>
  <si>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</si>
  <si>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</si>
  <si>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</si>
  <si>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</si>
  <si>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</si>
  <si>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</si>
  <si>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</si>
  <si>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</si>
  <si>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</si>
  <si>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</si>
  <si>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</si>
  <si>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</si>
  <si>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</si>
  <si>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</si>
  <si>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</si>
  <si>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</si>
  <si>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</si>
  <si>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</si>
  <si>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</si>
  <si>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</si>
  <si>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</si>
  <si>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</si>
  <si>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</si>
  <si>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</si>
  <si>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</si>
  <si>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</si>
  <si>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</si>
  <si>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</si>
  <si>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</si>
  <si>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</si>
  <si>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</si>
  <si>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</si>
  <si>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</si>
  <si>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</si>
  <si>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</si>
  <si>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</si>
  <si>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</si>
  <si>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</si>
  <si>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</si>
  <si>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</si>
  <si>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</si>
  <si>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</si>
  <si>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</si>
  <si>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</si>
  <si>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</si>
  <si>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</si>
  <si>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</si>
  <si>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</si>
  <si>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</si>
  <si>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</si>
  <si>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</si>
  <si>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</si>
  <si>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</si>
  <si>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</si>
  <si>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</si>
  <si>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</si>
  <si>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</si>
  <si>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</si>
  <si>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</si>
  <si>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</si>
  <si>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</si>
  <si>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</si>
  <si>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</si>
  <si>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</si>
  <si>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</si>
  <si>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</si>
  <si>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</si>
  <si>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</si>
  <si>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</si>
  <si>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</si>
  <si>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</si>
  <si>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</si>
  <si>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</si>
  <si>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</si>
  <si>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</si>
  <si>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</si>
  <si>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</si>
  <si>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</si>
  <si>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</si>
  <si>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</si>
  <si>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</si>
  <si>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</si>
  <si>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</si>
  <si>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</si>
  <si>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</si>
  <si>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</si>
  <si>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</si>
  <si>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</si>
  <si>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</si>
  <si>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</si>
  <si>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</si>
  <si>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</si>
  <si>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</si>
  <si>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</si>
  <si>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</si>
  <si>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</si>
  <si>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</si>
  <si>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</si>
  <si>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</si>
  <si>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</si>
  <si>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</si>
  <si>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</si>
  <si>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</si>
  <si>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</si>
  <si>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</si>
  <si>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</si>
  <si>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</si>
  <si>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</si>
  <si>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</si>
  <si>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</si>
  <si>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</si>
  <si>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</si>
  <si>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</si>
  <si>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</si>
  <si>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</si>
  <si>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</si>
  <si>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</si>
  <si>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</si>
  <si>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</si>
  <si>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</si>
  <si>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</si>
  <si>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</si>
  <si>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</si>
  <si>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</si>
  <si>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</si>
  <si>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</si>
  <si>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</si>
  <si>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</si>
  <si>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</si>
  <si>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</si>
  <si>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</si>
  <si>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</si>
  <si>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</si>
  <si>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</si>
  <si>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</si>
  <si>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</si>
  <si>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</si>
  <si>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</si>
  <si>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</si>
  <si>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</si>
  <si>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</si>
  <si>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</si>
  <si>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</si>
  <si>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</si>
  <si>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</si>
  <si>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</si>
  <si>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</si>
  <si>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</si>
  <si>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</si>
  <si>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</si>
  <si>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</si>
  <si>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</si>
  <si>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</si>
  <si>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</si>
  <si>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</si>
  <si>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</si>
  <si>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</si>
  <si>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</si>
  <si>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</si>
  <si>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</si>
  <si>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</si>
  <si>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</si>
  <si>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</si>
  <si>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</si>
  <si>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</si>
  <si>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</si>
  <si>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</si>
  <si>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</si>
  <si>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</si>
  <si>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</si>
  <si>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</si>
  <si>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</si>
  <si>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</si>
  <si>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</si>
  <si>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</si>
  <si>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</si>
  <si>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</si>
  <si>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</si>
  <si>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</si>
  <si>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</si>
  <si>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</si>
  <si>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</si>
  <si>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</si>
  <si>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</si>
  <si>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</si>
  <si>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</si>
  <si>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</si>
  <si>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</si>
  <si>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</si>
  <si>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</si>
  <si>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</si>
  <si>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</si>
  <si>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</si>
  <si>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</si>
  <si>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</si>
  <si>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</si>
  <si>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</si>
  <si>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</si>
  <si>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</si>
  <si>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</si>
  <si>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</si>
  <si>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</si>
  <si>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</si>
  <si>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</si>
  <si>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</si>
  <si>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</si>
  <si>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</si>
  <si>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</si>
  <si>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</si>
  <si>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</si>
  <si>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</si>
  <si>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</si>
  <si>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</si>
  <si>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</si>
  <si>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</si>
  <si>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</si>
  <si>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</si>
  <si>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</si>
  <si>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</si>
  <si>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</si>
  <si>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</si>
  <si>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</si>
  <si>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</si>
  <si>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</si>
  <si>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</si>
  <si>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</si>
  <si>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</si>
  <si>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</si>
  <si>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</si>
  <si>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</si>
  <si>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</si>
  <si>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</si>
  <si>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</si>
  <si>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</si>
  <si>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</si>
  <si>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</si>
  <si>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</si>
  <si>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</si>
  <si>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</si>
  <si>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</si>
  <si>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</si>
  <si>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</si>
  <si>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</si>
  <si>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</si>
  <si>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</si>
  <si>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</si>
  <si>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</si>
  <si>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</si>
  <si>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</si>
  <si>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</si>
  <si>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</si>
  <si>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</si>
  <si>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</si>
  <si>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</si>
  <si>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</si>
  <si>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</si>
  <si>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</si>
  <si>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</si>
  <si>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</si>
  <si>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</si>
  <si>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</si>
  <si>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</si>
  <si>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</si>
  <si>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</si>
  <si>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</si>
  <si>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</si>
  <si>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</si>
  <si>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</si>
  <si>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</si>
  <si>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</si>
  <si>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</si>
  <si>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</si>
  <si>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</si>
  <si>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</si>
  <si>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</si>
  <si>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</si>
  <si>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</si>
  <si>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</si>
  <si>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</si>
  <si>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</si>
  <si>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</si>
  <si>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</si>
  <si>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</si>
  <si>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</si>
  <si>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</si>
  <si>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</si>
  <si>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</si>
  <si>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</si>
  <si>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</si>
  <si>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</si>
  <si>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</si>
  <si>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</si>
  <si>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</si>
  <si>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</si>
  <si>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</si>
  <si>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</si>
  <si>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</si>
  <si>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</si>
  <si>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</si>
  <si>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</si>
  <si>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</si>
  <si>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</si>
  <si>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</si>
  <si>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</si>
  <si>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</si>
  <si>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</si>
  <si>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</si>
  <si>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</si>
  <si>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</si>
  <si>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</si>
  <si>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</si>
  <si>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</si>
  <si>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</si>
  <si>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</si>
  <si>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</si>
  <si>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</si>
  <si>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</si>
  <si>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</si>
  <si>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</si>
  <si>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</si>
  <si>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</si>
  <si>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</si>
  <si>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</si>
  <si>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</si>
  <si>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</si>
  <si>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</si>
  <si>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</si>
  <si>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</si>
  <si>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</si>
  <si>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</si>
  <si>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</si>
  <si>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</si>
  <si>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</si>
  <si>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</si>
  <si>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</si>
  <si>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</si>
  <si>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</si>
  <si>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</si>
  <si>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</si>
  <si>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</si>
  <si>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</si>
  <si>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</si>
  <si>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</si>
  <si>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</si>
  <si>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</si>
  <si>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</si>
  <si>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</si>
  <si>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</si>
  <si>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</si>
  <si>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</si>
  <si>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</si>
  <si>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</si>
  <si>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</si>
  <si>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</si>
  <si>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</si>
  <si>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</si>
  <si>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</si>
  <si>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</si>
  <si>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</si>
  <si>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</si>
  <si>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</si>
  <si>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</si>
  <si>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</si>
  <si>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</si>
  <si>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</si>
  <si>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</si>
  <si>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</si>
  <si>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</si>
  <si>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</si>
  <si>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</si>
  <si>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</si>
  <si>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</si>
  <si>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</si>
  <si>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</si>
  <si>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</si>
  <si>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</si>
  <si>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</si>
  <si>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</si>
  <si>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</si>
  <si>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</si>
  <si>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</si>
  <si>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</si>
  <si>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</si>
  <si>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</si>
  <si>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</si>
  <si>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</si>
  <si>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</si>
  <si>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</si>
  <si>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</si>
  <si>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</si>
  <si>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</si>
  <si>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</si>
  <si>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</si>
  <si>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</si>
  <si>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</si>
  <si>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</si>
  <si>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</si>
  <si>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</si>
  <si>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</si>
  <si>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</si>
  <si>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</si>
  <si>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</si>
  <si>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</si>
  <si>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</si>
  <si>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</si>
  <si>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</si>
  <si>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</si>
  <si>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</si>
  <si>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</si>
  <si>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</si>
  <si>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</si>
  <si>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</si>
  <si>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</si>
  <si>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</si>
  <si>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</si>
  <si>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</si>
  <si>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</si>
  <si>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</si>
  <si>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</si>
  <si>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</si>
  <si>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</si>
  <si>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</si>
  <si>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</si>
  <si>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</si>
  <si>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</si>
  <si>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</si>
  <si>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</si>
  <si>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</si>
  <si>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</si>
  <si>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</si>
  <si>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</si>
  <si>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</si>
  <si>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</si>
  <si>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</si>
  <si>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</si>
  <si>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</si>
  <si>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</si>
  <si>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</si>
  <si>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</si>
  <si>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</si>
  <si>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</si>
  <si>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</si>
  <si>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</si>
  <si>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</si>
  <si>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</si>
  <si>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</si>
  <si>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</si>
  <si>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</si>
  <si>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</si>
  <si>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</si>
  <si>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</si>
  <si>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</si>
  <si>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</si>
  <si>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</si>
  <si>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</si>
  <si>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</si>
  <si>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</si>
  <si>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</si>
  <si>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</si>
  <si>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</si>
  <si>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</si>
  <si>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</si>
  <si>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</si>
  <si>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</si>
  <si>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</si>
  <si>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</si>
  <si>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</si>
  <si>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</si>
  <si>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</si>
  <si>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</si>
  <si>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</si>
  <si>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</si>
  <si>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</si>
  <si>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</si>
  <si>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</si>
  <si>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</si>
  <si>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</si>
  <si>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</si>
  <si>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</si>
  <si>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</si>
  <si>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</si>
  <si>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</si>
  <si>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</si>
  <si>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</si>
  <si>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</si>
  <si>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</si>
  <si>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</si>
  <si>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</si>
  <si>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</si>
  <si>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</si>
  <si>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</si>
  <si>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</si>
  <si>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</si>
  <si>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</si>
  <si>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</si>
  <si>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</si>
  <si>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</si>
  <si>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</si>
  <si>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</si>
  <si>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</si>
  <si>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</si>
  <si>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</si>
  <si>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</si>
  <si>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</si>
  <si>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</si>
  <si>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</si>
  <si>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</si>
  <si>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</si>
  <si>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</si>
  <si>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</si>
  <si>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</si>
  <si>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</si>
  <si>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</si>
  <si>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</si>
  <si>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</si>
  <si>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</si>
  <si>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</si>
  <si>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</si>
  <si>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</si>
  <si>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</si>
  <si>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</si>
  <si>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</si>
  <si>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</si>
  <si>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</si>
  <si>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</si>
  <si>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</si>
  <si>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</si>
  <si>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</si>
  <si>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</si>
  <si>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</si>
  <si>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</si>
  <si>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</si>
  <si>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</si>
  <si>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</si>
  <si>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</si>
  <si>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</si>
  <si>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</si>
  <si>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</si>
  <si>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</si>
  <si>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</si>
  <si>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</si>
  <si>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</si>
  <si>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</si>
  <si>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</si>
  <si>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</si>
  <si>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</si>
  <si>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</si>
  <si>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</si>
  <si>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</si>
  <si>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</si>
  <si>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</si>
  <si>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</si>
  <si>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</si>
  <si>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</si>
  <si>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</si>
  <si>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</si>
  <si>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</si>
  <si>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</si>
  <si>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</si>
  <si>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</si>
  <si>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</si>
  <si>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</si>
  <si>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</si>
  <si>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</si>
  <si>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</si>
  <si>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</si>
  <si>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</si>
  <si>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</si>
  <si>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</si>
  <si>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</si>
  <si>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</si>
  <si>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</si>
  <si>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</si>
  <si>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</si>
  <si>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</si>
  <si>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</si>
  <si>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</si>
  <si>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</si>
  <si>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</si>
  <si>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</si>
  <si>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</si>
  <si>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</si>
  <si>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</si>
  <si>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</si>
  <si>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</si>
  <si>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</si>
  <si>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</si>
  <si>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</si>
  <si>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</si>
  <si>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</si>
  <si>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</si>
  <si>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</si>
  <si>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</si>
  <si>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</si>
  <si>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</si>
  <si>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</si>
  <si>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</si>
  <si>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</si>
  <si>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</si>
  <si>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</si>
  <si>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</si>
  <si>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</si>
  <si>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</si>
  <si>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</si>
  <si>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</si>
  <si>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</si>
  <si>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</si>
  <si>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</si>
  <si>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</si>
  <si>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</si>
  <si>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</si>
  <si>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</si>
  <si>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</si>
  <si>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</si>
  <si>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</si>
  <si>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</si>
  <si>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</si>
  <si>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</si>
  <si>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</si>
  <si>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</si>
  <si>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</si>
  <si>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</si>
  <si>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</si>
  <si>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</si>
  <si>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</si>
  <si>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</si>
  <si>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</si>
  <si>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</si>
  <si>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</si>
  <si>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</si>
  <si>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</si>
  <si>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</si>
  <si>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</si>
  <si>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</si>
  <si>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</si>
  <si>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</si>
  <si>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</si>
  <si>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</si>
  <si>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</si>
  <si>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</si>
  <si>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</si>
  <si>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</si>
  <si>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</si>
  <si>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</si>
  <si>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</si>
  <si>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</si>
  <si>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</si>
  <si>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</si>
  <si>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</si>
  <si>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</si>
  <si>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</si>
  <si>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</si>
  <si>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</si>
  <si>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</si>
  <si>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</si>
  <si>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</si>
  <si>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</si>
  <si>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</si>
  <si>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</si>
  <si>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</si>
  <si>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</si>
  <si>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</si>
  <si>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</si>
  <si>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</si>
  <si>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</si>
  <si>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</si>
  <si>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</si>
  <si>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</si>
  <si>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</si>
  <si>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</si>
  <si>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</si>
  <si>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</si>
  <si>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</si>
  <si>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</si>
  <si>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</si>
  <si>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</si>
  <si>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</si>
  <si>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</si>
  <si>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</si>
  <si>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</si>
  <si>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</si>
  <si>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</si>
  <si>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</si>
  <si>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</si>
  <si>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</si>
  <si>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</si>
  <si>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</si>
  <si>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</si>
  <si>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</si>
  <si>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</si>
  <si>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</si>
  <si>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</si>
  <si>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</si>
  <si>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</si>
  <si>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</si>
  <si>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</si>
  <si>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</si>
  <si>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</si>
  <si>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</si>
  <si>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</si>
  <si>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</si>
  <si>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</si>
  <si>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</si>
  <si>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</si>
  <si>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</si>
  <si>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</si>
  <si>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</si>
  <si>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</si>
  <si>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</si>
  <si>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</si>
  <si>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</si>
  <si>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</si>
  <si>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</si>
  <si>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</si>
  <si>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</si>
  <si>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</si>
  <si>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</si>
  <si>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</si>
  <si>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</si>
  <si>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</si>
  <si>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</si>
  <si>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</si>
  <si>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</si>
  <si>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</si>
  <si>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</si>
  <si>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</si>
  <si>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</si>
  <si>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</si>
  <si>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</si>
  <si>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</si>
  <si>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</si>
  <si>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</si>
  <si>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</si>
  <si>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</si>
  <si>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</si>
  <si>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</si>
  <si>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</si>
  <si>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</si>
  <si>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</si>
  <si>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</si>
  <si>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</si>
  <si>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</si>
  <si>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</si>
  <si>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</si>
  <si>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</si>
  <si>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</si>
  <si>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</si>
  <si>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</si>
  <si>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</si>
  <si>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</si>
  <si>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</si>
  <si>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</si>
  <si>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</si>
  <si>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</si>
  <si>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</si>
  <si>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</si>
  <si>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</si>
  <si>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</si>
  <si>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</si>
  <si>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</si>
  <si>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</si>
  <si>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</si>
  <si>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</si>
  <si>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</si>
  <si>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</si>
  <si>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</si>
  <si>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</si>
  <si>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</si>
  <si>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</si>
  <si>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</si>
  <si>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</si>
  <si>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</si>
  <si>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</si>
  <si>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</si>
  <si>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</si>
  <si>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</si>
  <si>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</si>
  <si>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</si>
  <si>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</si>
  <si>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</si>
  <si>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</si>
  <si>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</si>
  <si>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</si>
  <si>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</si>
  <si>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</si>
  <si>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</si>
  <si>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</si>
  <si>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</si>
  <si>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</si>
  <si>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</si>
  <si>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</si>
  <si>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</si>
  <si>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</si>
  <si>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</si>
  <si>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</si>
  <si>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</si>
  <si>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</si>
  <si>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</si>
  <si>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</si>
  <si>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</si>
  <si>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</si>
  <si>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</si>
  <si>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</si>
  <si>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</si>
  <si>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</si>
  <si>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</si>
  <si>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</si>
  <si>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</si>
  <si>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</si>
  <si>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</si>
  <si>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</si>
  <si>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</si>
  <si>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</si>
  <si>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</si>
  <si>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</si>
  <si>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</si>
  <si>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</si>
  <si>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</si>
  <si>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</si>
  <si>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</si>
  <si>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</si>
  <si>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</si>
  <si>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</si>
  <si>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</si>
  <si>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</si>
  <si>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</si>
  <si>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</si>
  <si>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</si>
  <si>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</si>
  <si>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</si>
  <si>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</si>
  <si>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</si>
  <si>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</si>
  <si>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</si>
  <si>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</si>
  <si>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</si>
  <si>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</si>
  <si>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</si>
  <si>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</si>
  <si>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</si>
  <si>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</si>
  <si>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</si>
  <si>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</si>
  <si>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</si>
  <si>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</si>
  <si>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</si>
  <si>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</si>
  <si>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</si>
  <si>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</si>
  <si>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</si>
  <si>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</si>
  <si>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</si>
  <si>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</si>
  <si>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</si>
  <si>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</si>
  <si>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</si>
  <si>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</si>
  <si>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</si>
  <si>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</si>
  <si>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</si>
  <si>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</si>
  <si>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</si>
  <si>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</si>
  <si>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</si>
  <si>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</si>
  <si>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</si>
  <si>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</si>
  <si>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</si>
  <si>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</si>
  <si>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</si>
  <si>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</si>
  <si>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</si>
  <si>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</si>
  <si>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</si>
  <si>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</si>
  <si>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</si>
  <si>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</si>
  <si>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</si>
  <si>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</si>
  <si>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</si>
  <si>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</si>
  <si>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</si>
  <si>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</si>
  <si>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</si>
  <si>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</si>
  <si>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</si>
  <si>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</si>
  <si>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</si>
  <si>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</si>
  <si>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</si>
  <si>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</si>
  <si>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</si>
  <si>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</si>
  <si>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</si>
  <si>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</si>
  <si>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</si>
  <si>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</si>
  <si>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</si>
  <si>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</si>
  <si>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</si>
  <si>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</si>
  <si>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</si>
  <si>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</si>
  <si>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</si>
  <si>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</si>
  <si>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</si>
  <si>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</si>
  <si>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</si>
  <si>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</si>
  <si>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</si>
  <si>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</si>
  <si>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</si>
  <si>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</si>
  <si>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</si>
  <si>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</si>
  <si>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</si>
  <si>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</si>
  <si>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</si>
  <si>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</si>
  <si>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</si>
  <si>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</si>
  <si>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</si>
  <si>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</si>
  <si>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</si>
  <si>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</si>
  <si>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</si>
  <si>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</si>
  <si>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</si>
  <si>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</si>
  <si>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</si>
  <si>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</si>
  <si>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</si>
  <si>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</si>
  <si>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</si>
  <si>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</si>
  <si>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</si>
  <si>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</si>
  <si>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</si>
  <si>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</si>
  <si>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</si>
  <si>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</si>
  <si>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</si>
  <si>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</si>
  <si>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</si>
  <si>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</si>
  <si>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</si>
  <si>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</si>
  <si>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</si>
  <si>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</si>
  <si>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</si>
  <si>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</si>
  <si>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</si>
  <si>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</si>
  <si>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</si>
  <si>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</si>
  <si>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</si>
  <si>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</si>
  <si>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</si>
  <si>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</si>
  <si>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</si>
  <si>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</si>
  <si>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</si>
  <si>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</si>
  <si>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</si>
  <si>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</si>
  <si>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</si>
  <si>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</si>
  <si>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</si>
  <si>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</si>
  <si>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</si>
  <si>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</si>
  <si>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</si>
  <si>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</si>
  <si>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</si>
  <si>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</si>
  <si>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</si>
  <si>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</si>
  <si>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</si>
  <si>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</si>
  <si>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</si>
  <si>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</si>
  <si>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</si>
  <si>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</si>
  <si>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</si>
  <si>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</si>
  <si>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</si>
  <si>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</si>
  <si>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</si>
  <si>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</si>
  <si>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</si>
  <si>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</si>
  <si>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</si>
  <si>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</si>
  <si>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</si>
  <si>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</si>
  <si>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</si>
  <si>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</si>
  <si>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</si>
  <si>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</si>
  <si>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</si>
  <si>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</si>
  <si>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</si>
  <si>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</si>
  <si>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</si>
  <si>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</si>
  <si>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</si>
  <si>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</si>
  <si>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</si>
  <si>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</si>
  <si>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</si>
  <si>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</si>
  <si>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</si>
  <si>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</si>
  <si>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</si>
  <si>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</si>
  <si>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</si>
  <si>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</si>
  <si>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</si>
  <si>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</si>
  <si>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</si>
  <si>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</si>
  <si>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</si>
  <si>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</si>
  <si>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</si>
  <si>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</si>
  <si>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</si>
  <si>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</si>
  <si>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</si>
  <si>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</si>
  <si>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</si>
  <si>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</si>
  <si>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</si>
  <si>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</si>
  <si>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</si>
  <si>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</si>
  <si>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</si>
  <si>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</si>
  <si>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</si>
  <si>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</si>
  <si>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</si>
  <si>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</si>
  <si>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</si>
  <si>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</si>
  <si>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</si>
  <si>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</si>
  <si>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</si>
  <si>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</si>
  <si>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</si>
  <si>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</si>
  <si>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</si>
  <si>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</si>
  <si>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</si>
  <si>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</si>
  <si>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</si>
  <si>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</si>
  <si>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</si>
  <si>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</si>
  <si>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</si>
  <si>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</si>
  <si>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</si>
  <si>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</si>
  <si>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</si>
  <si>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</si>
  <si>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</si>
  <si>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</si>
  <si>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</si>
  <si>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</si>
  <si>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</si>
  <si>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</si>
  <si>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</si>
  <si>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</si>
  <si>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</si>
  <si>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</si>
  <si>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</si>
  <si>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</si>
  <si>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</si>
  <si>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</si>
  <si>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</si>
  <si>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</si>
  <si>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</si>
  <si>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</si>
  <si>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</si>
  <si>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</si>
  <si>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</si>
  <si>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</si>
  <si>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</si>
  <si>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</si>
  <si>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</si>
  <si>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</si>
  <si>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</si>
  <si>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</si>
  <si>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</si>
  <si>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</si>
  <si>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</si>
  <si>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</si>
  <si>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</si>
  <si>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</si>
  <si>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</si>
  <si>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</si>
  <si>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</si>
  <si>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</si>
  <si>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</si>
  <si>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</si>
  <si>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</si>
  <si>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</si>
  <si>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</si>
  <si>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</si>
  <si>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</si>
  <si>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</si>
  <si>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</si>
  <si>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</si>
  <si>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</si>
  <si>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</si>
  <si>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</si>
  <si>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</si>
  <si>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</si>
  <si>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</si>
  <si>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</si>
  <si>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</si>
  <si>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</si>
  <si>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</si>
  <si>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</si>
  <si>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</si>
  <si>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</si>
  <si>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</si>
  <si>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</si>
  <si>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</si>
  <si>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</si>
  <si>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</si>
  <si>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</si>
  <si>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</si>
  <si>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</si>
  <si>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</si>
  <si>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</si>
  <si>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</si>
  <si>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</si>
  <si>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</si>
  <si>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</si>
  <si>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</si>
  <si>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</si>
  <si>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</si>
  <si>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</si>
  <si>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</si>
  <si>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</si>
  <si>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</si>
  <si>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</si>
  <si>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</si>
  <si>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</si>
  <si>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</si>
  <si>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</si>
  <si>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</si>
  <si>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</si>
  <si>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</si>
  <si>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</si>
  <si>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</si>
  <si>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</si>
  <si>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</si>
  <si>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</si>
  <si>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</si>
  <si>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</si>
  <si>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</si>
  <si>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</si>
  <si>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</si>
  <si>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</si>
  <si>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</si>
  <si>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</si>
  <si>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</si>
  <si>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</si>
  <si>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</si>
  <si>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</si>
  <si>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</si>
  <si>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</si>
  <si>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</si>
  <si>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</si>
  <si>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</si>
  <si>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</si>
  <si>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</si>
  <si>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</si>
  <si>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</si>
  <si>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</si>
  <si>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</si>
  <si>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</si>
  <si>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</si>
  <si>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</si>
  <si>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</si>
  <si>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</si>
  <si>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</si>
  <si>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</si>
  <si>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</si>
  <si>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</si>
  <si>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</si>
  <si>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</si>
  <si>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</si>
  <si>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</si>
  <si>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</si>
  <si>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</si>
  <si>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</si>
  <si>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</si>
  <si>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</si>
  <si>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</si>
  <si>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</si>
  <si>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</si>
  <si>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</si>
  <si>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</si>
  <si>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</si>
  <si>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</si>
  <si>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</si>
  <si>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</si>
  <si>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</si>
  <si>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</si>
  <si>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</si>
  <si>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</si>
  <si>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</si>
  <si>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</si>
  <si>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</si>
  <si>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</si>
  <si>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</si>
  <si>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</si>
  <si>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</si>
  <si>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</si>
  <si>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</si>
  <si>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</si>
  <si>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</si>
  <si>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</si>
  <si>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</si>
  <si>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</si>
  <si>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</si>
  <si>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</si>
  <si>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</si>
  <si>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</si>
  <si>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</si>
  <si>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</si>
  <si>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</si>
  <si>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</si>
  <si>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</si>
  <si>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</si>
  <si>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</si>
  <si>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</si>
  <si>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</si>
  <si>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</si>
  <si>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</si>
  <si>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</si>
  <si>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</si>
  <si>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</si>
  <si>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</si>
  <si>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</si>
  <si>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</si>
  <si>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</si>
  <si>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</si>
  <si>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</si>
  <si>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</si>
  <si>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</si>
  <si>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</si>
  <si>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</si>
  <si>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</si>
  <si>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</si>
  <si>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</si>
  <si>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</si>
  <si>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</si>
  <si>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</si>
  <si>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</si>
  <si>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</si>
  <si>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</si>
  <si>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</si>
  <si>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</si>
  <si>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</si>
  <si>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</si>
  <si>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</si>
  <si>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</si>
  <si>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</si>
  <si>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</si>
  <si>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</si>
  <si>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</si>
  <si>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</si>
  <si>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</si>
  <si>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</si>
  <si>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</si>
  <si>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</si>
  <si>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</si>
  <si>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</si>
  <si>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</si>
  <si>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</si>
  <si>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</si>
  <si>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</si>
  <si>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</si>
  <si>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</si>
  <si>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</si>
  <si>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</si>
  <si>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</si>
  <si>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</si>
  <si>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</si>
  <si>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</si>
  <si>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</si>
  <si>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</si>
  <si>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</si>
  <si>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</si>
  <si>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</si>
  <si>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</si>
  <si>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</si>
  <si>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</si>
  <si>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</si>
  <si>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</si>
  <si>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</si>
  <si>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</si>
  <si>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</si>
  <si>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</si>
  <si>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</si>
  <si>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</si>
  <si>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</si>
  <si>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</si>
  <si>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</si>
  <si>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</si>
  <si>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</si>
  <si>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</si>
  <si>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</si>
  <si>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</si>
  <si>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</si>
  <si>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</si>
  <si>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</si>
  <si>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</si>
  <si>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</si>
  <si>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</si>
  <si>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</si>
  <si>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</si>
  <si>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</si>
  <si>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</si>
  <si>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</si>
  <si>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</si>
  <si>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</si>
  <si>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</si>
  <si>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</si>
  <si>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</si>
  <si>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</si>
  <si>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</si>
  <si>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</si>
  <si>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</si>
  <si>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</si>
  <si>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</si>
  <si>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</si>
  <si>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</si>
  <si>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</si>
  <si>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</si>
  <si>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</si>
  <si>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</si>
  <si>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</si>
  <si>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</si>
  <si>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</si>
  <si>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</si>
  <si>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</si>
  <si>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</si>
  <si>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</si>
  <si>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</si>
  <si>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</si>
  <si>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</si>
  <si>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</si>
  <si>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</si>
  <si>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</si>
  <si>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</si>
  <si>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</si>
  <si>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</si>
  <si>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</si>
  <si>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</si>
  <si>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</si>
  <si>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</si>
  <si>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</si>
  <si>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</si>
  <si>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</si>
  <si>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</si>
  <si>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</si>
  <si>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</si>
  <si>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</si>
  <si>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</si>
  <si>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</si>
  <si>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</si>
  <si>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</si>
  <si>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</si>
  <si>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</si>
  <si>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</si>
  <si>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</si>
  <si>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</si>
  <si>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</si>
  <si>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</si>
  <si>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</si>
  <si>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</si>
  <si>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</si>
  <si>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</si>
  <si>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</si>
  <si>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</si>
  <si>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</si>
  <si>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</si>
  <si>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</si>
  <si>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</si>
  <si>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</si>
  <si>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</si>
  <si>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</si>
  <si>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</si>
  <si>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</si>
  <si>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</si>
  <si>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</si>
  <si>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</si>
  <si>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</si>
  <si>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</si>
  <si>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</si>
  <si>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</si>
  <si>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</si>
  <si>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</si>
  <si>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</si>
  <si>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</si>
  <si>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</si>
  <si>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</si>
  <si>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</si>
  <si>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</si>
  <si>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</si>
  <si>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</si>
  <si>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</si>
  <si>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</si>
  <si>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</si>
  <si>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</si>
  <si>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</si>
  <si>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</si>
  <si>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</si>
  <si>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</si>
  <si>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</si>
  <si>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</si>
  <si>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</si>
  <si>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</si>
  <si>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</si>
  <si>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</si>
  <si>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</si>
  <si>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</si>
  <si>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</si>
  <si>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</si>
  <si>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</si>
  <si>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</si>
  <si>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</si>
  <si>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</si>
  <si>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</si>
  <si>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</si>
  <si>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</si>
  <si>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</si>
  <si>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</si>
  <si>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</si>
  <si>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</si>
  <si>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</si>
  <si>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</si>
  <si>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</si>
  <si>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</si>
  <si>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</si>
  <si>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</si>
  <si>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</si>
  <si>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</si>
  <si>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</si>
  <si>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</si>
  <si>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</si>
  <si>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</si>
  <si>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</si>
  <si>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</si>
  <si>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</si>
  <si>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</si>
  <si>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</si>
  <si>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</si>
  <si>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</si>
  <si>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</si>
  <si>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</si>
  <si>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</si>
  <si>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</si>
  <si>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</si>
  <si>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</si>
  <si>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</si>
  <si>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</si>
  <si>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</si>
  <si>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</si>
  <si>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</si>
  <si>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</si>
  <si>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</si>
  <si>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</si>
  <si>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</si>
  <si>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</si>
  <si>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</si>
  <si>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</si>
  <si>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</si>
  <si>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</si>
  <si>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</si>
  <si>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</si>
  <si>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</si>
  <si>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</si>
  <si>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</si>
  <si>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</si>
  <si>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</si>
  <si>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</si>
  <si>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</si>
  <si>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</si>
  <si>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</si>
  <si>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</si>
  <si>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</si>
  <si>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</si>
  <si>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</si>
  <si>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</si>
  <si>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</si>
  <si>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</si>
  <si>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</si>
  <si>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</si>
  <si>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</si>
  <si>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</si>
  <si>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</si>
  <si>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</si>
  <si>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</si>
  <si>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</si>
  <si>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</si>
  <si>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</si>
  <si>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</si>
  <si>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</si>
  <si>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</si>
  <si>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</si>
  <si>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</si>
  <si>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</si>
  <si>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</si>
  <si>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</si>
  <si>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</si>
  <si>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</si>
  <si>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</si>
  <si>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</si>
  <si>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</si>
  <si>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</si>
  <si>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</si>
  <si>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</si>
  <si>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</si>
  <si>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</si>
  <si>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</si>
  <si>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</si>
  <si>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</si>
  <si>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</si>
  <si>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</si>
  <si>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</si>
  <si>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</si>
  <si>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</si>
  <si>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</si>
  <si>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</si>
  <si>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</si>
  <si>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</si>
  <si>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</si>
  <si>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</si>
  <si>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</si>
  <si>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</si>
  <si>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</si>
  <si>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</si>
  <si>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</si>
  <si>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</si>
  <si>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</si>
  <si>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</si>
  <si>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</si>
  <si>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</si>
  <si>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</si>
  <si>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</si>
  <si>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</si>
  <si>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</si>
  <si>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</si>
  <si>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</si>
  <si>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</si>
  <si>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</si>
  <si>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</si>
  <si>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</si>
  <si>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</si>
  <si>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</si>
  <si>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</si>
  <si>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</si>
  <si>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</si>
  <si>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</si>
  <si>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</si>
  <si>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</si>
  <si>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</si>
  <si>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</si>
  <si>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</si>
  <si>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</si>
  <si>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</si>
  <si>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</si>
  <si>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</si>
  <si>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</si>
  <si>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</si>
  <si>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</si>
  <si>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</si>
  <si>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</si>
  <si>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</si>
  <si>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</si>
  <si>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</si>
  <si>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</si>
  <si>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</si>
  <si>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</si>
  <si>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</si>
  <si>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</si>
  <si>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</si>
  <si>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</si>
  <si>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</si>
  <si>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</si>
  <si>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</si>
  <si>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</si>
  <si>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</si>
  <si>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</si>
  <si>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</si>
  <si>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</si>
  <si>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</si>
  <si>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</si>
  <si>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</si>
  <si>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</si>
  <si>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</si>
  <si>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</si>
  <si>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</si>
  <si>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</si>
  <si>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</si>
  <si>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</si>
  <si>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</si>
  <si>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</si>
  <si>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</si>
  <si>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</si>
  <si>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</si>
  <si>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</si>
  <si>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</si>
  <si>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</si>
  <si>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</si>
  <si>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</si>
  <si>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</si>
  <si>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</si>
  <si>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</si>
  <si>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</si>
  <si>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</si>
  <si>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</si>
  <si>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</si>
  <si>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</si>
  <si>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</si>
  <si>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</si>
  <si>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</si>
  <si>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</si>
  <si>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</si>
  <si>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</si>
  <si>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</si>
  <si>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</si>
  <si>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</si>
  <si>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</si>
  <si>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</si>
  <si>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</si>
  <si>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</si>
  <si>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</si>
  <si>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</si>
  <si>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</si>
  <si>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</si>
  <si>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</si>
  <si>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</si>
  <si>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</si>
  <si>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</si>
  <si>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</si>
  <si>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</si>
  <si>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</si>
  <si>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</si>
  <si>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</si>
  <si>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</si>
  <si>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</si>
  <si>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</si>
  <si>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</si>
  <si>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</si>
  <si>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</si>
  <si>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</si>
  <si>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</si>
  <si>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</si>
  <si>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</si>
  <si>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</si>
  <si>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</si>
  <si>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</si>
  <si>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</si>
  <si>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</si>
  <si>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</si>
  <si>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</si>
  <si>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</si>
  <si>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</si>
  <si>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</si>
  <si>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</si>
  <si>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</si>
  <si>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</si>
  <si>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</si>
  <si>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</si>
  <si>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</si>
  <si>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</si>
  <si>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</si>
  <si>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</si>
  <si>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</si>
  <si>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</si>
  <si>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</si>
  <si>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</si>
  <si>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</si>
  <si>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</si>
  <si>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</si>
  <si>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</si>
  <si>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</si>
  <si>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</si>
  <si>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</si>
  <si>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</si>
  <si>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</si>
  <si>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</si>
  <si>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</si>
  <si>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</si>
  <si>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</si>
  <si>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</si>
  <si>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</si>
  <si>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</si>
  <si>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</si>
  <si>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</si>
  <si>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</si>
  <si>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</si>
  <si>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</si>
  <si>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</si>
  <si>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</si>
  <si>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</si>
  <si>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</si>
  <si>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</si>
  <si>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</si>
  <si>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</si>
  <si>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</si>
  <si>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</si>
  <si>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</si>
  <si>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</si>
  <si>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</si>
  <si>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</si>
  <si>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</si>
  <si>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</si>
  <si>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</si>
  <si>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</si>
  <si>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</si>
  <si>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</si>
  <si>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</si>
  <si>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</si>
  <si>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</si>
  <si>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</si>
  <si>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</si>
  <si>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</si>
  <si>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</si>
  <si>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</si>
  <si>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</si>
  <si>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</si>
  <si>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</si>
  <si>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</si>
  <si>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</si>
  <si>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</si>
  <si>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</si>
  <si>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</si>
  <si>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</si>
  <si>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</si>
  <si>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</si>
  <si>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</si>
  <si>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</si>
  <si>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</si>
  <si>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</si>
  <si>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</si>
  <si>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</si>
  <si>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</si>
  <si>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</si>
  <si>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</si>
  <si>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</si>
  <si>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</si>
  <si>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</si>
  <si>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</si>
  <si>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</si>
  <si>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</si>
  <si>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</si>
  <si>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</si>
  <si>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</si>
  <si>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</si>
  <si>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</si>
  <si>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</si>
  <si>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</si>
  <si>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</si>
  <si>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</si>
  <si>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</si>
  <si>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</si>
  <si>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</si>
  <si>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</si>
  <si>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</si>
  <si>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</si>
  <si>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</si>
  <si>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</si>
  <si>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</si>
  <si>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</si>
  <si>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</si>
  <si>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</si>
  <si>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</si>
  <si>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</si>
  <si>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</si>
  <si>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</si>
  <si>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</si>
  <si>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</si>
  <si>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</si>
  <si>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</si>
  <si>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</si>
  <si>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</si>
  <si>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</si>
  <si>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</si>
  <si>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</si>
  <si>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</si>
  <si>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</si>
  <si>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</si>
  <si>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</si>
  <si>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</si>
  <si>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</si>
  <si>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</si>
  <si>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</si>
  <si>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</si>
  <si>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</si>
  <si>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</si>
  <si>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</si>
  <si>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</si>
  <si>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</si>
  <si>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</si>
  <si>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</si>
  <si>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</si>
  <si>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</si>
  <si>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</si>
  <si>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</si>
  <si>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</si>
  <si>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</si>
  <si>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</si>
  <si>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</si>
  <si>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</si>
  <si>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</si>
  <si>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</si>
  <si>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</si>
  <si>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</si>
  <si>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</si>
  <si>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</si>
  <si>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</si>
  <si>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</si>
  <si>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</si>
  <si>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</si>
  <si>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</si>
  <si>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</si>
  <si>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</si>
  <si>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</si>
  <si>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</si>
  <si>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</si>
  <si>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</si>
  <si>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</si>
  <si>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</si>
  <si>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</si>
  <si>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</si>
  <si>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</si>
  <si>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</si>
  <si>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</si>
  <si>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</si>
  <si>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</si>
  <si>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</si>
  <si>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</si>
  <si>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</si>
  <si>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</si>
  <si>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</si>
  <si>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</si>
  <si>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</si>
  <si>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</si>
  <si>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</si>
  <si>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</si>
  <si>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</si>
  <si>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</si>
  <si>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</si>
  <si>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</si>
  <si>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</si>
  <si>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</si>
  <si>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</si>
  <si>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</si>
  <si>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</si>
  <si>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</si>
  <si>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</si>
  <si>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</si>
  <si>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</si>
  <si>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</si>
  <si>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</si>
  <si>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</si>
  <si>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</si>
  <si>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</si>
  <si>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</si>
  <si>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</si>
  <si>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</si>
  <si>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</si>
  <si>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</si>
  <si>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</si>
  <si>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</si>
  <si>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</si>
  <si>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</si>
  <si>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</si>
  <si>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</si>
  <si>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</si>
  <si>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</si>
  <si>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</si>
  <si>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</si>
  <si>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</si>
  <si>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</si>
  <si>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</si>
  <si>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</si>
  <si>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</si>
  <si>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</si>
  <si>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</si>
  <si>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</si>
  <si>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</si>
  <si>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</si>
  <si>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</si>
  <si>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</si>
  <si>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</si>
  <si>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</si>
  <si>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</si>
  <si>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</si>
  <si>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</si>
  <si>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</si>
  <si>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</si>
  <si>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</si>
  <si>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</si>
  <si>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</si>
  <si>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</si>
  <si>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</si>
  <si>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</si>
  <si>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</si>
  <si>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</si>
  <si>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</si>
  <si>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</si>
  <si>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</si>
  <si>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</si>
  <si>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</si>
  <si>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</si>
  <si>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</si>
  <si>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</si>
  <si>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</si>
  <si>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</si>
  <si>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</si>
  <si>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</si>
  <si>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</si>
  <si>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</si>
  <si>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</si>
  <si>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</si>
  <si>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</si>
  <si>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</si>
  <si>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</si>
  <si>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</si>
  <si>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</si>
  <si>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</si>
  <si>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</si>
  <si>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</si>
  <si>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</si>
  <si>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</si>
  <si>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</si>
  <si>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</si>
  <si>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</si>
  <si>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</si>
  <si>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</si>
  <si>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</si>
  <si>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</si>
  <si>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</si>
  <si>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</si>
  <si>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</si>
  <si>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</si>
  <si>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</si>
  <si>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</si>
  <si>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</si>
  <si>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</si>
  <si>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</si>
  <si>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</si>
  <si>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</si>
  <si>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</si>
  <si>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</si>
  <si>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</si>
  <si>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</si>
  <si>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</si>
  <si>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</si>
  <si>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</si>
  <si>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</si>
  <si>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</si>
  <si>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</si>
  <si>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</si>
  <si>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</si>
  <si>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</si>
  <si>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</si>
  <si>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</si>
  <si>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</si>
  <si>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</si>
  <si>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</si>
  <si>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</si>
  <si>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</si>
  <si>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</si>
  <si>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</si>
  <si>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</si>
  <si>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</si>
  <si>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</si>
  <si>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</si>
  <si>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</si>
  <si>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</si>
  <si>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</si>
  <si>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</si>
  <si>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</si>
  <si>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</si>
  <si>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</si>
  <si>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</si>
  <si>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</si>
  <si>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</si>
  <si>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</si>
  <si>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</si>
  <si>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</si>
  <si>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</si>
  <si>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</si>
  <si>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</si>
  <si>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</si>
  <si>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</si>
  <si>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</si>
  <si>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</si>
  <si>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</si>
  <si>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</si>
  <si>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</si>
  <si>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</si>
  <si>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</si>
  <si>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</si>
  <si>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</si>
  <si>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</si>
  <si>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</si>
  <si>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</si>
  <si>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</si>
  <si>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</si>
  <si>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</si>
  <si>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</si>
  <si>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</si>
  <si>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</si>
  <si>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</si>
  <si>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</si>
  <si>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</si>
  <si>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</si>
  <si>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</si>
  <si>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</si>
  <si>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</si>
  <si>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</si>
  <si>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</si>
  <si>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</si>
  <si>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</si>
  <si>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</si>
  <si>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</si>
  <si>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</si>
  <si>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</si>
  <si>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</si>
  <si>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</si>
  <si>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</si>
  <si>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</si>
  <si>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</si>
  <si>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</si>
  <si>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</si>
  <si>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</si>
  <si>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</si>
  <si>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</si>
  <si>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</si>
  <si>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</si>
  <si>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</si>
  <si>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</si>
  <si>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</si>
  <si>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</si>
  <si>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</si>
  <si>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</si>
  <si>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</si>
  <si>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</si>
  <si>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</si>
  <si>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</si>
  <si>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</si>
  <si>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</si>
  <si>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</si>
  <si>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</si>
  <si>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</si>
  <si>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</si>
  <si>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</si>
  <si>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</si>
  <si>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</si>
  <si>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</si>
  <si>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</si>
  <si>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</si>
  <si>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</si>
  <si>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</si>
  <si>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</si>
  <si>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</si>
  <si>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</si>
  <si>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</si>
  <si>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</si>
  <si>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</si>
  <si>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</si>
  <si>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</si>
  <si>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</si>
  <si>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</si>
  <si>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</si>
  <si>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</si>
  <si>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</si>
  <si>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</si>
  <si>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</si>
  <si>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</si>
  <si>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</si>
  <si>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</si>
  <si>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</si>
  <si>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</si>
  <si>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</si>
  <si>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</si>
  <si>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</si>
  <si>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</si>
  <si>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</si>
  <si>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</si>
  <si>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</si>
  <si>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</si>
  <si>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</si>
  <si>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</si>
  <si>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</si>
  <si>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</si>
  <si>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</si>
  <si>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</si>
  <si>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</si>
  <si>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</si>
  <si>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</si>
  <si>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</si>
  <si>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</si>
  <si>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</si>
  <si>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</si>
  <si>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</si>
  <si>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</si>
  <si>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</si>
  <si>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</si>
  <si>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</si>
  <si>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</si>
  <si>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</si>
  <si>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</si>
  <si>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</si>
  <si>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</si>
  <si>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</si>
  <si>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</si>
  <si>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</si>
  <si>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</si>
  <si>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</si>
  <si>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</si>
  <si>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</si>
  <si>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</si>
  <si>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</si>
  <si>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</si>
  <si>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</si>
  <si>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</si>
  <si>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</si>
  <si>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</si>
  <si>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</si>
  <si>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</si>
  <si>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</si>
  <si>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</si>
  <si>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</si>
  <si>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</si>
  <si>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</si>
  <si>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</si>
  <si>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</si>
  <si>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</si>
  <si>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</si>
  <si>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</si>
  <si>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</si>
  <si>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</si>
  <si>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</si>
  <si>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</si>
  <si>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</si>
  <si>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</si>
  <si>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</si>
  <si>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</si>
  <si>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</si>
  <si>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</si>
  <si>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</si>
  <si>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</si>
  <si>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</si>
  <si>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</si>
  <si>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</si>
  <si>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</si>
  <si>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</si>
  <si>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</si>
  <si>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</si>
  <si>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</si>
  <si>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</si>
  <si>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</si>
  <si>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</si>
  <si>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</si>
  <si>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</si>
  <si>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</si>
  <si>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</si>
  <si>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</si>
  <si>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</si>
  <si>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</si>
  <si>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</si>
  <si>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</si>
  <si>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</si>
  <si>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</si>
  <si>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</si>
  <si>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</si>
  <si>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</si>
  <si>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</si>
  <si>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</si>
  <si>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</si>
  <si>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</si>
  <si>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</si>
  <si>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</si>
  <si>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</si>
  <si>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</si>
  <si>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</si>
  <si>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</si>
  <si>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</si>
  <si>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</si>
  <si>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</si>
  <si>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</si>
  <si>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</si>
  <si>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</si>
  <si>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</si>
  <si>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</si>
  <si>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</si>
  <si>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</si>
  <si>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</si>
  <si>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</si>
  <si>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</si>
  <si>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</si>
  <si>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</si>
  <si>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</si>
  <si>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</si>
  <si>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</si>
  <si>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</si>
  <si>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</si>
  <si>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</si>
  <si>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</si>
  <si>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</si>
  <si>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</si>
  <si>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</si>
  <si>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</si>
  <si>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</si>
  <si>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</si>
  <si>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</si>
  <si>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</si>
  <si>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</si>
  <si>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</si>
  <si>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</si>
  <si>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</si>
  <si>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</si>
  <si>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</si>
  <si>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</si>
  <si>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</si>
  <si>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</si>
  <si>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</si>
  <si>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</si>
  <si>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</si>
  <si>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</si>
  <si>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</si>
  <si>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</si>
  <si>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</si>
  <si>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</si>
  <si>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</si>
  <si>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</si>
  <si>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</si>
  <si>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</si>
  <si>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</si>
  <si>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</si>
  <si>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</si>
  <si>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</si>
  <si>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</si>
  <si>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</si>
  <si>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</si>
  <si>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</si>
  <si>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</si>
  <si>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</si>
  <si>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</si>
  <si>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</si>
  <si>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</si>
  <si>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</si>
  <si>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</si>
  <si>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</si>
  <si>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</si>
  <si>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</si>
  <si>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</si>
  <si>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</si>
  <si>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</si>
  <si>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</si>
  <si>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</si>
  <si>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</si>
  <si>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</si>
  <si>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</si>
  <si>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</si>
  <si>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</si>
  <si>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</si>
  <si>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</si>
  <si>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</si>
  <si>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</si>
  <si>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</si>
  <si>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</si>
  <si>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</si>
  <si>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</si>
  <si>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</si>
  <si>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</si>
  <si>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</si>
  <si>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</si>
  <si>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</si>
  <si>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</si>
  <si>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</si>
  <si>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</si>
  <si>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</si>
  <si>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</si>
  <si>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</si>
  <si>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</si>
  <si>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</si>
  <si>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</si>
  <si>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</si>
  <si>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</si>
  <si>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</si>
  <si>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</si>
  <si>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</si>
  <si>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</si>
  <si>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</si>
  <si>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</si>
  <si>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</si>
  <si>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</si>
  <si>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</si>
  <si>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</si>
  <si>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</si>
  <si>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</si>
  <si>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</si>
  <si>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</si>
  <si>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</si>
  <si>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</si>
  <si>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</si>
  <si>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</si>
  <si>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</si>
  <si>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</si>
  <si>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</si>
  <si>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</si>
  <si>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</si>
  <si>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</si>
  <si>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</si>
  <si>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</si>
  <si>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</si>
  <si>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</si>
  <si>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</si>
  <si>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</si>
  <si>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</si>
  <si>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</si>
  <si>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</si>
  <si>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</si>
  <si>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</si>
  <si>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</si>
  <si>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</si>
  <si>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</si>
  <si>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</si>
  <si>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</si>
  <si>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</si>
  <si>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</si>
  <si>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</si>
  <si>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</si>
  <si>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</si>
  <si>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</si>
  <si>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</si>
  <si>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</si>
  <si>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</si>
  <si>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</si>
  <si>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</si>
  <si>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</si>
  <si>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</si>
  <si>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</si>
  <si>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</si>
  <si>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</si>
  <si>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</si>
  <si>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</si>
  <si>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</si>
  <si>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</si>
  <si>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</si>
  <si>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</si>
  <si>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</si>
  <si>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</si>
  <si>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</si>
  <si>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</si>
  <si>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</si>
  <si>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</si>
  <si>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</si>
  <si>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</si>
  <si>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</si>
  <si>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</si>
  <si>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</si>
  <si>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</si>
  <si>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</si>
  <si>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</si>
  <si>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</si>
  <si>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</si>
  <si>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</si>
  <si>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</si>
  <si>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</si>
  <si>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</si>
  <si>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</si>
  <si>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</si>
  <si>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</si>
  <si>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</si>
  <si>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</si>
  <si>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</si>
  <si>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</si>
  <si>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</si>
  <si>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</si>
  <si>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</si>
  <si>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</si>
  <si>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</si>
  <si>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</si>
  <si>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</si>
  <si>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</si>
  <si>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</si>
  <si>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</si>
  <si>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</si>
  <si>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</si>
  <si>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</si>
  <si>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</si>
  <si>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</si>
  <si>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</si>
  <si>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</si>
  <si>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</si>
  <si>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</si>
  <si>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</si>
  <si>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</si>
  <si>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</si>
  <si>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</si>
  <si>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</si>
  <si>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</si>
  <si>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</si>
  <si>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</si>
  <si>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</si>
  <si>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</si>
  <si>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</si>
  <si>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</si>
  <si>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</si>
  <si>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</si>
  <si>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</si>
  <si>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</si>
  <si>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</si>
  <si>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</si>
  <si>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</si>
  <si>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</si>
  <si>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</si>
  <si>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</si>
  <si>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</si>
  <si>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</si>
  <si>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</si>
  <si>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</si>
  <si>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</si>
  <si>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</si>
  <si>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</si>
  <si>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</si>
  <si>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</si>
  <si>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</si>
  <si>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</si>
  <si>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</si>
  <si>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</si>
  <si>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</si>
  <si>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</si>
  <si>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</si>
  <si>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</si>
  <si>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</si>
  <si>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</si>
  <si>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</si>
  <si>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</si>
  <si>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</si>
  <si>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</si>
  <si>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</si>
  <si>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</si>
  <si>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</si>
  <si>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</si>
  <si>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</si>
  <si>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</si>
  <si>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</si>
  <si>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</si>
  <si>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</si>
  <si>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</si>
  <si>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</si>
  <si>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</si>
  <si>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</si>
  <si>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</si>
  <si>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</si>
  <si>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</si>
  <si>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</si>
  <si>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</si>
  <si>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</si>
  <si>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</si>
  <si>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</si>
  <si>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</si>
  <si>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</si>
  <si>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</si>
  <si>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</si>
  <si>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</si>
  <si>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</si>
  <si>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</si>
  <si>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</si>
  <si>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</si>
  <si>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</si>
  <si>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</si>
  <si>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</si>
  <si>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</si>
  <si>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</si>
  <si>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</si>
  <si>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</si>
  <si>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</si>
  <si>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</si>
  <si>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</si>
  <si>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</si>
  <si>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</si>
  <si>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</si>
  <si>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</si>
  <si>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</si>
  <si>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</si>
  <si>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</si>
  <si>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</si>
  <si>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</si>
  <si>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</si>
  <si>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</si>
  <si>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</si>
  <si>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</si>
  <si>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</si>
  <si>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</si>
  <si>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</si>
  <si>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</si>
  <si>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</si>
  <si>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</si>
  <si>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</si>
  <si>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</si>
  <si>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</si>
  <si>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</si>
  <si>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</si>
  <si>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</si>
  <si>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</si>
  <si>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</si>
  <si>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</si>
  <si>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</si>
  <si>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</si>
  <si>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</si>
  <si>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</si>
  <si>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</si>
  <si>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</si>
  <si>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</si>
  <si>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</si>
  <si>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</si>
  <si>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</si>
  <si>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</si>
  <si>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</si>
  <si>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</si>
  <si>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</si>
  <si>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</si>
  <si>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</si>
  <si>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</si>
  <si>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</si>
  <si>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</si>
  <si>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</si>
  <si>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</si>
  <si>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</si>
  <si>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</si>
  <si>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</si>
  <si>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</si>
  <si>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</si>
  <si>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</si>
  <si>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</si>
  <si>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</si>
  <si>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</si>
  <si>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</si>
  <si>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</si>
  <si>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</si>
  <si>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</si>
  <si>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</si>
  <si>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</si>
  <si>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</si>
  <si>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</si>
  <si>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</si>
  <si>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</si>
  <si>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</si>
  <si>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</si>
  <si>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</si>
  <si>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</si>
  <si>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</si>
  <si>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</si>
  <si>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</si>
  <si>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</si>
  <si>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</si>
  <si>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</si>
  <si>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</si>
  <si>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</si>
  <si>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</si>
  <si>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</si>
  <si>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</si>
  <si>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</si>
  <si>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</si>
  <si>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</si>
  <si>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</si>
  <si>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</si>
  <si>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</si>
  <si>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</si>
  <si>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</si>
  <si>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</si>
  <si>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</si>
  <si>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</si>
  <si>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</si>
  <si>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</si>
  <si>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</si>
  <si>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</si>
  <si>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</si>
  <si>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</si>
  <si>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</si>
  <si>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</si>
  <si>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</si>
  <si>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</si>
  <si>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</si>
  <si>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</si>
  <si>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</si>
  <si>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</si>
  <si>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</si>
  <si>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</si>
  <si>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</si>
  <si>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</si>
  <si>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</si>
  <si>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</si>
  <si>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</si>
  <si>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</si>
  <si>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</si>
  <si>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</si>
  <si>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</si>
  <si>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</si>
  <si>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</si>
  <si>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</si>
  <si>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</si>
  <si>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</si>
  <si>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</si>
  <si>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</si>
  <si>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</si>
  <si>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</si>
  <si>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</si>
  <si>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</si>
  <si>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</si>
  <si>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</si>
  <si>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</si>
  <si>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</si>
  <si>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</si>
  <si>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</si>
  <si>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</si>
  <si>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</si>
  <si>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</si>
  <si>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</si>
  <si>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</si>
  <si>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</si>
  <si>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</si>
  <si>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</si>
  <si>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</si>
  <si>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</si>
  <si>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</si>
  <si>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</si>
  <si>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</si>
  <si>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</si>
  <si>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</si>
  <si>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</si>
  <si>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</si>
  <si>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</si>
  <si>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</si>
  <si>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</si>
  <si>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</si>
  <si>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</si>
  <si>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</si>
  <si>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</si>
  <si>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</si>
  <si>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</si>
  <si>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</si>
  <si>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</si>
  <si>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</si>
  <si>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</si>
  <si>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</si>
  <si>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</si>
  <si>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</si>
  <si>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</si>
  <si>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</si>
  <si>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</si>
  <si>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</si>
  <si>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</si>
  <si>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</si>
  <si>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</si>
  <si>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</si>
  <si>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</si>
  <si>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</si>
  <si>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</si>
  <si>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</si>
  <si>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</si>
  <si>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</si>
  <si>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</si>
  <si>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</si>
  <si>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</si>
  <si>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</si>
  <si>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</si>
  <si>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</si>
  <si>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</si>
  <si>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</si>
  <si>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</si>
  <si>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</si>
  <si>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</si>
  <si>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</si>
  <si>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</si>
  <si>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</si>
  <si>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</si>
  <si>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</si>
  <si>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</si>
  <si>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</si>
  <si>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</si>
  <si>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</si>
  <si>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</si>
  <si>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</si>
  <si>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</si>
  <si>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</si>
  <si>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</si>
  <si>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</si>
  <si>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</si>
  <si>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</si>
  <si>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</si>
  <si>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</si>
  <si>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</si>
  <si>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</si>
  <si>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</si>
  <si>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</si>
  <si>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</si>
  <si>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</si>
  <si>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</si>
  <si>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</si>
  <si>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</si>
  <si>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</si>
  <si>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</si>
  <si>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</si>
  <si>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</si>
  <si>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</si>
  <si>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</si>
  <si>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</si>
  <si>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</si>
  <si>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</si>
  <si>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</si>
  <si>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</si>
  <si>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</si>
  <si>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</si>
  <si>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</si>
  <si>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</si>
  <si>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</si>
  <si>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</si>
  <si>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</si>
  <si>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</si>
  <si>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</si>
  <si>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</si>
  <si>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</si>
  <si>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</si>
  <si>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</si>
  <si>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</si>
  <si>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</si>
  <si>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</si>
  <si>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</si>
  <si>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</si>
  <si>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</si>
  <si>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</si>
  <si>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</si>
  <si>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</si>
  <si>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</si>
  <si>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</si>
  <si>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</si>
  <si>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</si>
  <si>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</si>
  <si>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</si>
  <si>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</si>
  <si>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</si>
  <si>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</si>
  <si>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</si>
  <si>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</si>
  <si>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</si>
  <si>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</si>
  <si>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</si>
  <si>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</si>
  <si>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</si>
  <si>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</si>
  <si>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</si>
  <si>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</si>
  <si>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</si>
  <si>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</si>
  <si>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</si>
  <si>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</si>
  <si>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</si>
  <si>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</si>
  <si>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</si>
  <si>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</si>
  <si>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</si>
  <si>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</si>
  <si>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</si>
  <si>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</si>
  <si>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</si>
  <si>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</si>
  <si>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</si>
  <si>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</si>
  <si>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</si>
  <si>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</si>
  <si>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</si>
  <si>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</si>
  <si>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</si>
  <si>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</si>
  <si>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</si>
  <si>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</si>
  <si>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</si>
  <si>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</si>
  <si>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</si>
  <si>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</si>
  <si>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</si>
  <si>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</si>
  <si>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</si>
  <si>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</si>
  <si>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</si>
  <si>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</si>
  <si>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</si>
  <si>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</si>
  <si>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</si>
  <si>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</si>
  <si>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</si>
  <si>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</si>
  <si>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</si>
  <si>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</si>
  <si>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</si>
  <si>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</si>
  <si>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</si>
  <si>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</si>
  <si>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</si>
  <si>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</si>
  <si>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</si>
  <si>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</si>
  <si>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</si>
  <si>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</si>
  <si>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</si>
  <si>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</si>
  <si>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</si>
  <si>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</si>
  <si>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</si>
  <si>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</si>
  <si>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</si>
  <si>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</si>
  <si>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</si>
  <si>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</si>
  <si>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</si>
  <si>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</si>
  <si>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</si>
  <si>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</si>
  <si>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</si>
  <si>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</si>
  <si>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</si>
  <si>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</si>
  <si>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</si>
  <si>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</si>
  <si>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</si>
  <si>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</si>
  <si>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</si>
  <si>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</si>
  <si>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</si>
  <si>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</si>
  <si>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</si>
  <si>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</si>
  <si>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</si>
  <si>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</si>
  <si>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</si>
  <si>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</si>
  <si>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</si>
  <si>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</si>
  <si>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</si>
  <si>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</si>
  <si>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</si>
  <si>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</si>
  <si>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</si>
  <si>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</si>
  <si>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</si>
  <si>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</si>
  <si>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</si>
  <si>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</si>
  <si>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</si>
  <si>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</si>
  <si>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</si>
  <si>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</si>
  <si>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</si>
  <si>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</si>
  <si>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</si>
  <si>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</si>
  <si>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</si>
  <si>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</si>
  <si>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</si>
  <si>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</si>
  <si>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</si>
  <si>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</si>
  <si>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</si>
  <si>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</si>
  <si>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</si>
  <si>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</si>
  <si>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</si>
  <si>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</si>
  <si>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</si>
  <si>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</si>
  <si>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</si>
  <si>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</si>
  <si>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</si>
  <si>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</si>
  <si>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</si>
  <si>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</si>
  <si>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</si>
  <si>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</si>
  <si>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</si>
  <si>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</si>
  <si>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</si>
  <si>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</si>
  <si>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</si>
  <si>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</si>
  <si>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</si>
  <si>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</si>
  <si>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</si>
  <si>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</si>
  <si>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</si>
  <si>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</si>
  <si>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</si>
  <si>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</si>
  <si>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</si>
  <si>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</si>
  <si>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</si>
  <si>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</si>
  <si>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</si>
  <si>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</si>
  <si>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</si>
  <si>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</si>
  <si>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</si>
  <si>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</si>
  <si>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</si>
  <si>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</si>
  <si>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</si>
  <si>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</si>
  <si>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</si>
  <si>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</si>
  <si>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</si>
  <si>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</si>
  <si>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</si>
  <si>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</si>
  <si>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</si>
  <si>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</si>
  <si>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</si>
  <si>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</si>
  <si>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</si>
  <si>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</si>
  <si>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</si>
  <si>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</si>
  <si>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</si>
  <si>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</si>
  <si>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</si>
  <si>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</si>
  <si>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</si>
  <si>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</si>
  <si>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</si>
  <si>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</si>
  <si>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</si>
  <si>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</si>
  <si>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</si>
  <si>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</si>
  <si>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</si>
  <si>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</si>
  <si>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</si>
  <si>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</si>
  <si>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</si>
  <si>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</si>
  <si>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</si>
  <si>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</si>
  <si>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</si>
  <si>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</si>
  <si>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</si>
  <si>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</si>
  <si>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</si>
  <si>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</si>
  <si>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</si>
  <si>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</si>
  <si>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</si>
  <si>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</si>
  <si>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</si>
  <si>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</si>
  <si>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</si>
  <si>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</si>
  <si>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</si>
  <si>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</si>
  <si>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</si>
  <si>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</si>
  <si>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</si>
  <si>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</si>
  <si>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</si>
  <si>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</si>
  <si>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</si>
  <si>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</si>
  <si>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</si>
  <si>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</si>
  <si>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</si>
  <si>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</si>
  <si>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</si>
  <si>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</si>
  <si>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</si>
  <si>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</si>
  <si>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</si>
  <si>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</si>
  <si>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</si>
  <si>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</si>
  <si>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</si>
  <si>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</si>
  <si>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</si>
  <si>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</si>
  <si>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</si>
  <si>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</si>
  <si>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</si>
  <si>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</si>
  <si>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</si>
  <si>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</si>
  <si>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</si>
  <si>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</si>
  <si>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</si>
  <si>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</si>
  <si>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</si>
  <si>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</si>
  <si>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</si>
  <si>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</si>
  <si>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</si>
  <si>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</si>
  <si>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</si>
  <si>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</si>
  <si>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</si>
  <si>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</si>
  <si>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</si>
  <si>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</si>
  <si>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</si>
  <si>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</si>
  <si>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</si>
  <si>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</si>
  <si>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</si>
  <si>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</si>
  <si>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</si>
  <si>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</si>
  <si>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</si>
  <si>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</si>
  <si>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</si>
  <si>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</si>
  <si>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</si>
  <si>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</si>
  <si>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</si>
  <si>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</si>
  <si>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</si>
  <si>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</si>
  <si>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</si>
  <si>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</si>
  <si>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</si>
  <si>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</si>
  <si>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</si>
  <si>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</si>
  <si>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</si>
  <si>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</si>
  <si>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</si>
  <si>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</si>
  <si>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</si>
  <si>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</si>
  <si>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</si>
  <si>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</si>
  <si>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</si>
  <si>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</si>
  <si>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</si>
  <si>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</si>
  <si>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</si>
  <si>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</si>
  <si>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</si>
  <si>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</si>
  <si>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</si>
  <si>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</si>
  <si>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</si>
  <si>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</si>
  <si>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</si>
  <si>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</si>
  <si>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</si>
  <si>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</si>
  <si>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</si>
  <si>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</si>
  <si>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</si>
  <si>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</si>
  <si>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</si>
  <si>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</si>
  <si>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</si>
  <si>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</si>
  <si>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</si>
  <si>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</si>
  <si>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</si>
  <si>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</si>
  <si>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</si>
  <si>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</si>
  <si>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</si>
  <si>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</si>
  <si>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</si>
  <si>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</si>
  <si>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</si>
  <si>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</si>
  <si>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</si>
  <si>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</si>
  <si>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</si>
  <si>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</si>
  <si>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</si>
  <si>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</si>
  <si>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</si>
  <si>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</si>
  <si>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</si>
  <si>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</si>
  <si>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</si>
  <si>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</si>
  <si>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</si>
  <si>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</si>
  <si>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</si>
  <si>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</si>
  <si>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</si>
  <si>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</si>
  <si>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</si>
  <si>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</si>
  <si>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</si>
  <si>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</si>
  <si>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</si>
  <si>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</si>
  <si>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</si>
  <si>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</si>
  <si>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</si>
  <si>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</si>
  <si>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</si>
  <si>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</si>
  <si>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</si>
  <si>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</si>
  <si>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</si>
  <si>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</si>
  <si>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</si>
  <si>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</si>
  <si>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</si>
  <si>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</si>
  <si>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</si>
  <si>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</si>
  <si>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</si>
  <si>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</si>
  <si>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</si>
  <si>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</si>
  <si>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</si>
  <si>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</si>
  <si>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</si>
  <si>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</si>
  <si>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</si>
  <si>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</si>
  <si>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</si>
  <si>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</si>
  <si>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</si>
  <si>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</si>
  <si>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</si>
  <si>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</si>
  <si>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</si>
  <si>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</si>
  <si>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</si>
  <si>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</si>
  <si>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</si>
  <si>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</si>
  <si>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</si>
  <si>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</si>
  <si>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</si>
  <si>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</si>
  <si>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</si>
  <si>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</si>
  <si>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</si>
  <si>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</si>
  <si>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</si>
  <si>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</si>
  <si>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</si>
  <si>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</si>
  <si>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</si>
  <si>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</si>
  <si>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</si>
  <si>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</si>
  <si>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</si>
  <si>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</si>
  <si>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</si>
  <si>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</si>
  <si>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</si>
  <si>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</si>
  <si>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</si>
  <si>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</si>
  <si>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</si>
  <si>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</si>
  <si>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</si>
  <si>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</si>
  <si>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</si>
  <si>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</si>
  <si>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</si>
  <si>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</si>
  <si>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</si>
  <si>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</si>
  <si>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</si>
  <si>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</si>
  <si>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</si>
  <si>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</si>
  <si>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</si>
  <si>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</si>
  <si>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</si>
  <si>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</si>
  <si>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</si>
  <si>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</si>
  <si>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</si>
  <si>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</si>
  <si>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</si>
  <si>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</si>
  <si>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</si>
  <si>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</si>
  <si>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</si>
  <si>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</si>
  <si>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</si>
  <si>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</si>
  <si>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</si>
  <si>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</si>
  <si>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</si>
  <si>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</si>
  <si>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</si>
  <si>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</si>
  <si>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</si>
  <si>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</si>
  <si>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</si>
  <si>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</si>
  <si>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</si>
  <si>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</si>
  <si>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</si>
  <si>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</si>
  <si>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</si>
  <si>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</si>
  <si>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</si>
  <si>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</si>
  <si>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</si>
  <si>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</si>
  <si>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</si>
  <si>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</si>
  <si>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</si>
  <si>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</si>
  <si>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</si>
  <si>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</si>
  <si>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</si>
  <si>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</si>
  <si>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</si>
  <si>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</si>
  <si>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</si>
  <si>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</si>
  <si>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</si>
  <si>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</si>
  <si>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</si>
  <si>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</si>
  <si>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</si>
  <si>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</si>
  <si>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</si>
  <si>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</si>
  <si>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</si>
  <si>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</si>
  <si>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</si>
  <si>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</si>
  <si>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</si>
  <si>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</si>
  <si>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</si>
  <si>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</si>
  <si>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</si>
  <si>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</si>
  <si>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</si>
  <si>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</si>
  <si>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</si>
  <si>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</si>
  <si>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</si>
  <si>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</si>
  <si>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</si>
  <si>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</si>
  <si>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</si>
  <si>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</si>
  <si>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</si>
  <si>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</si>
  <si>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</si>
  <si>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</si>
  <si>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</si>
  <si>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</si>
  <si>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</si>
  <si>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</si>
  <si>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</si>
  <si>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</si>
  <si>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</si>
  <si>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</si>
  <si>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</si>
  <si>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</si>
  <si>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</si>
  <si>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</si>
  <si>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</si>
  <si>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</si>
  <si>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</si>
  <si>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</si>
  <si>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</si>
  <si>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</si>
  <si>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</si>
  <si>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</si>
  <si>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</si>
  <si>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</si>
  <si>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</si>
  <si>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</si>
  <si>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</si>
  <si>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</si>
  <si>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</si>
  <si>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</si>
  <si>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</si>
  <si>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</si>
  <si>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</si>
  <si>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</si>
  <si>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</si>
  <si>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</si>
  <si>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</si>
  <si>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</si>
  <si>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</si>
  <si>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</si>
  <si>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</si>
  <si>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</si>
  <si>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</si>
  <si>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</si>
  <si>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</si>
  <si>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</si>
  <si>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</si>
  <si>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</si>
  <si>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</si>
  <si>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</si>
  <si>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</si>
  <si>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</si>
  <si>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</si>
  <si>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</si>
  <si>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</si>
  <si>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</si>
  <si>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</si>
  <si>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</si>
  <si>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</si>
  <si>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</si>
  <si>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</si>
  <si>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</si>
  <si>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</si>
  <si>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</si>
  <si>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</si>
  <si>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</si>
  <si>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</si>
  <si>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</si>
  <si>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</si>
  <si>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</si>
  <si>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</si>
  <si>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</si>
  <si>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</si>
  <si>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</si>
  <si>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</si>
  <si>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</si>
  <si>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</si>
  <si>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</si>
  <si>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</si>
  <si>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</si>
  <si>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</si>
  <si>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</si>
  <si>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</si>
  <si>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</si>
  <si>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</si>
  <si>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</si>
  <si>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</si>
  <si>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</si>
  <si>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</si>
  <si>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</si>
  <si>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</si>
  <si>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</si>
  <si>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</si>
  <si>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</si>
  <si>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</si>
  <si>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</si>
  <si>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</si>
  <si>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</si>
  <si>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</si>
  <si>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</si>
  <si>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</si>
  <si>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</si>
  <si>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</si>
  <si>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</si>
  <si>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</si>
  <si>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</si>
  <si>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</si>
  <si>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</si>
  <si>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</si>
  <si>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</si>
  <si>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</si>
  <si>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</si>
  <si>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</si>
  <si>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</si>
  <si>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</si>
  <si>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</si>
  <si>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</si>
  <si>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</si>
  <si>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</si>
  <si>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</si>
  <si>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</si>
  <si>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</si>
  <si>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</si>
  <si>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</si>
  <si>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</si>
  <si>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</si>
  <si>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</si>
  <si>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</si>
  <si>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</si>
  <si>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</si>
  <si>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</si>
  <si>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</si>
  <si>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</si>
  <si>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</si>
  <si>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</si>
  <si>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</si>
  <si>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</si>
  <si>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</si>
  <si>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</si>
  <si>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</si>
  <si>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</si>
  <si>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</si>
  <si>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</si>
  <si>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</si>
  <si>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</si>
  <si>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</si>
  <si>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</si>
  <si>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</si>
  <si>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</si>
  <si>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</si>
  <si>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</si>
  <si>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</si>
  <si>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</si>
  <si>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</si>
  <si>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</si>
  <si>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</si>
  <si>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</si>
  <si>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</si>
  <si>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</si>
  <si>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</si>
  <si>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</si>
  <si>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</si>
  <si>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</si>
  <si>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</si>
  <si>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</si>
  <si>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</si>
  <si>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</si>
  <si>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</si>
  <si>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</si>
  <si>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</si>
  <si>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</si>
  <si>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</si>
  <si>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</si>
  <si>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</si>
  <si>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</si>
  <si>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</si>
  <si>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</si>
  <si>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</si>
  <si>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</si>
  <si>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</si>
  <si>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</si>
  <si>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</si>
  <si>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</si>
  <si>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</si>
  <si>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</si>
  <si>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</si>
  <si>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</si>
  <si>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</si>
  <si>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</si>
  <si>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</si>
  <si>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</si>
  <si>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</si>
  <si>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</si>
  <si>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</si>
  <si>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</si>
  <si>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</si>
  <si>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</si>
  <si>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</si>
  <si>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</si>
  <si>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</si>
  <si>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</si>
  <si>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</si>
  <si>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</si>
  <si>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</si>
  <si>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</si>
  <si>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</si>
  <si>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</si>
  <si>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</si>
  <si>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</si>
  <si>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</si>
  <si>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</si>
  <si>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</si>
  <si>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</si>
  <si>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</si>
  <si>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</si>
  <si>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</si>
  <si>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</si>
  <si>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</si>
  <si>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</si>
  <si>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</si>
  <si>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</si>
  <si>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</si>
  <si>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</si>
  <si>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</si>
  <si>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</si>
  <si>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</si>
  <si>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</si>
  <si>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</si>
  <si>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</si>
  <si>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</si>
  <si>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</si>
  <si>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</si>
  <si>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</si>
  <si>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</si>
  <si>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</si>
  <si>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</si>
  <si>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</si>
  <si>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</si>
  <si>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</si>
  <si>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</si>
  <si>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</si>
  <si>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</si>
  <si>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</si>
  <si>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</si>
  <si>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</si>
  <si>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</si>
  <si>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</si>
  <si>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</si>
  <si>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</si>
  <si>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</si>
  <si>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</si>
  <si>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</si>
  <si>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</si>
  <si>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</si>
  <si>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</si>
  <si>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</si>
  <si>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</si>
  <si>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</si>
  <si>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</si>
  <si>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</si>
  <si>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</si>
  <si>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</si>
  <si>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</si>
  <si>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</si>
  <si>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</si>
  <si>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</si>
  <si>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</si>
  <si>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</si>
  <si>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</si>
  <si>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</si>
  <si>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</si>
  <si>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</si>
  <si>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</si>
  <si>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</si>
  <si>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</si>
  <si>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</si>
  <si>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</si>
  <si>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</si>
  <si>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</si>
  <si>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</si>
  <si>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</si>
  <si>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</si>
  <si>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</si>
  <si>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</si>
  <si>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</si>
  <si>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</si>
  <si>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</si>
  <si>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</si>
  <si>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</si>
  <si>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</si>
  <si>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</si>
  <si>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</si>
  <si>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</si>
  <si>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</si>
  <si>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</si>
  <si>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</si>
  <si>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</si>
  <si>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</si>
  <si>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</si>
  <si>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</si>
  <si>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</si>
  <si>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</si>
  <si>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</si>
  <si>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</si>
  <si>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</si>
  <si>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</si>
  <si>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</si>
  <si>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</si>
  <si>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</si>
  <si>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</si>
  <si>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</si>
  <si>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</si>
  <si>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</si>
  <si>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</si>
  <si>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</si>
  <si>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</si>
  <si>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</si>
  <si>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</si>
  <si>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</si>
  <si>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</si>
  <si>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</si>
  <si>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</si>
  <si>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</si>
  <si>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</si>
  <si>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</si>
  <si>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</si>
  <si>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</si>
  <si>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</si>
  <si>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</si>
  <si>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</si>
  <si>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</si>
  <si>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</si>
  <si>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</si>
  <si>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</si>
  <si>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</si>
  <si>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</si>
  <si>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</si>
  <si>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</si>
  <si>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</si>
  <si>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</si>
  <si>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</si>
  <si>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</si>
  <si>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</si>
  <si>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</si>
  <si>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</si>
  <si>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</si>
  <si>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</si>
  <si>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</si>
  <si>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</si>
  <si>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</si>
  <si>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</si>
  <si>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</si>
  <si>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</si>
  <si>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</si>
  <si>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</si>
  <si>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</si>
  <si>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</si>
  <si>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</si>
  <si>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</si>
  <si>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</si>
  <si>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</si>
  <si>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</si>
  <si>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</si>
  <si>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</si>
  <si>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</si>
  <si>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</si>
  <si>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</si>
  <si>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</si>
  <si>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</si>
  <si>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</si>
  <si>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</si>
  <si>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</si>
  <si>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</si>
  <si>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</si>
  <si>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</si>
  <si>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</si>
  <si>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</si>
  <si>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</si>
  <si>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</si>
  <si>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</si>
  <si>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</si>
  <si>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</si>
  <si>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</si>
  <si>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</si>
  <si>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</si>
  <si>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</si>
  <si>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</si>
  <si>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</si>
  <si>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</si>
  <si>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</si>
  <si>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</si>
  <si>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</si>
  <si>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</si>
  <si>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</si>
  <si>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</si>
  <si>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</si>
  <si>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</si>
  <si>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</si>
  <si>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</si>
  <si>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</si>
  <si>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</si>
  <si>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</si>
  <si>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</si>
  <si>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</si>
  <si>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</si>
  <si>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</si>
  <si>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</si>
  <si>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</si>
  <si>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</si>
  <si>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</si>
  <si>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</si>
  <si>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</si>
  <si>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</si>
  <si>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</si>
  <si>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</si>
  <si>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</si>
  <si>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</si>
  <si>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</si>
  <si>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</si>
  <si>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</si>
  <si>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</si>
  <si>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</si>
  <si>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</si>
  <si>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</si>
  <si>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</si>
  <si>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</si>
  <si>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</si>
  <si>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</si>
  <si>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</si>
  <si>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</si>
  <si>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</si>
  <si>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</si>
  <si>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</si>
  <si>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</si>
  <si>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</si>
  <si>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</si>
  <si>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</si>
  <si>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</si>
  <si>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</si>
  <si>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</si>
  <si>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</si>
  <si>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</si>
  <si>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</si>
  <si>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</si>
  <si>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</si>
  <si>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</si>
  <si>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</si>
  <si>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</si>
  <si>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</si>
  <si>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</si>
  <si>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</si>
  <si>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</si>
  <si>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</si>
  <si>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</si>
  <si>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</si>
  <si>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</si>
  <si>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</si>
  <si>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</si>
  <si>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</si>
  <si>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</si>
  <si>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</si>
  <si>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</si>
  <si>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</si>
  <si>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</si>
  <si>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</si>
  <si>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</si>
  <si>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</si>
  <si>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</si>
  <si>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</si>
  <si>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</si>
  <si>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</si>
  <si>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</si>
  <si>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</si>
  <si>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</si>
  <si>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</si>
  <si>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</si>
  <si>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</si>
  <si>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</si>
  <si>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</si>
  <si>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</si>
  <si>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</si>
  <si>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</si>
  <si>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</si>
  <si>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</si>
  <si>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</si>
  <si>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</si>
  <si>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</si>
  <si>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</si>
  <si>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</si>
  <si>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</si>
  <si>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</si>
  <si>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</si>
  <si>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</si>
  <si>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</si>
  <si>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</si>
  <si>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</si>
  <si>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</si>
  <si>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</si>
  <si>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</si>
  <si>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</si>
  <si>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</si>
  <si>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</si>
  <si>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</si>
  <si>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</si>
  <si>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</si>
  <si>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</si>
  <si>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</si>
  <si>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</si>
  <si>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</si>
  <si>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</si>
  <si>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</si>
  <si>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</si>
  <si>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</si>
  <si>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</si>
  <si>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</si>
  <si>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</si>
  <si>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</si>
  <si>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</si>
  <si>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</si>
  <si>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</si>
  <si>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</si>
  <si>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</si>
  <si>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</si>
  <si>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</si>
  <si>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</si>
  <si>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</si>
  <si>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</si>
  <si>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</si>
  <si>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</si>
  <si>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</si>
  <si>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</si>
  <si>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</si>
  <si>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</si>
  <si>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</si>
  <si>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</si>
  <si>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</si>
  <si>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</si>
  <si>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</si>
  <si>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</si>
  <si>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</si>
  <si>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</si>
  <si>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</si>
  <si>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</si>
  <si>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</si>
  <si>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</si>
  <si>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</si>
  <si>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</si>
  <si>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</si>
  <si>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</si>
  <si>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</si>
  <si>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</si>
  <si>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</si>
  <si>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</si>
  <si>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</si>
  <si>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</si>
  <si>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</si>
  <si>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</si>
  <si>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</si>
  <si>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</si>
  <si>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</si>
  <si>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</si>
  <si>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</si>
  <si>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</si>
  <si>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</si>
  <si>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</si>
  <si>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</si>
  <si>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</si>
  <si>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</si>
  <si>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</si>
  <si>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</si>
  <si>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</si>
  <si>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</si>
  <si>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</si>
  <si>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</si>
  <si>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</si>
  <si>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</si>
  <si>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</si>
  <si>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</si>
  <si>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</si>
  <si>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</si>
  <si>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</si>
  <si>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</si>
  <si>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</si>
  <si>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</si>
  <si>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</si>
  <si>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</si>
  <si>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</si>
  <si>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</si>
  <si>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</si>
  <si>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</si>
  <si>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</si>
  <si>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</si>
  <si>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</si>
  <si>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</si>
  <si>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</si>
  <si>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</si>
  <si>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</si>
  <si>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</si>
  <si>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</si>
  <si>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</si>
  <si>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</si>
  <si>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</si>
  <si>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</si>
  <si>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</si>
  <si>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</si>
  <si>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</si>
  <si>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</si>
  <si>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</si>
  <si>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</si>
  <si>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</si>
  <si>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</si>
  <si>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</si>
  <si>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</si>
  <si>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</si>
  <si>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</si>
  <si>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</si>
  <si>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</si>
  <si>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</si>
  <si>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</si>
  <si>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</si>
  <si>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</si>
  <si>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</si>
  <si>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</si>
  <si>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</si>
  <si>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</si>
  <si>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</si>
  <si>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</si>
  <si>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</si>
  <si>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</si>
  <si>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</si>
  <si>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</si>
  <si>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</si>
  <si>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</si>
  <si>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</si>
  <si>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</si>
  <si>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</si>
  <si>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</si>
  <si>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</si>
  <si>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</si>
  <si>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</si>
  <si>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</si>
  <si>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</si>
  <si>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</si>
  <si>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</si>
  <si>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</si>
  <si>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</si>
  <si>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</si>
  <si>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</si>
  <si>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</si>
  <si>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</si>
  <si>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</si>
  <si>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</si>
  <si>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</si>
  <si>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</si>
  <si>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</si>
  <si>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</si>
  <si>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</si>
  <si>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</si>
  <si>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</si>
  <si>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</si>
  <si>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</si>
  <si>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</si>
  <si>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</si>
  <si>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</si>
  <si>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</si>
  <si>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</si>
  <si>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</si>
  <si>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</si>
  <si>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</si>
  <si>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</si>
  <si>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</si>
  <si>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</si>
  <si>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</si>
  <si>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</si>
  <si>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</si>
  <si>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</si>
  <si>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</si>
  <si>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</si>
  <si>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</si>
  <si>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</si>
  <si>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</si>
  <si>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</si>
  <si>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</si>
  <si>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</si>
  <si>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</si>
  <si>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</si>
  <si>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</si>
  <si>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</si>
  <si>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</si>
  <si>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</si>
  <si>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</si>
  <si>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</si>
  <si>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</si>
  <si>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</si>
  <si>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</si>
  <si>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</si>
  <si>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</si>
  <si>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</si>
  <si>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</si>
  <si>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</si>
  <si>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</si>
  <si>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</si>
  <si>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</si>
  <si>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</si>
  <si>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</si>
  <si>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</si>
  <si>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</si>
  <si>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</si>
  <si>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</si>
  <si>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</si>
  <si>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</si>
  <si>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</si>
  <si>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</si>
  <si>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</si>
  <si>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</si>
  <si>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</si>
  <si>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</si>
  <si>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</si>
  <si>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</si>
  <si>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</si>
  <si>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</si>
  <si>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</si>
  <si>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</si>
  <si>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</si>
  <si>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</si>
  <si>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</si>
  <si>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</si>
  <si>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</si>
  <si>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</si>
  <si>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</si>
  <si>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</si>
  <si>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</si>
  <si>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</si>
  <si>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</si>
  <si>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</si>
  <si>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</si>
  <si>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</si>
  <si>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</si>
  <si>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</si>
  <si>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</si>
  <si>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</si>
  <si>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</si>
  <si>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</si>
  <si>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</si>
  <si>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</si>
  <si>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</si>
  <si>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</si>
  <si>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</si>
  <si>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</si>
  <si>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</si>
  <si>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</si>
  <si>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</si>
  <si>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</si>
  <si>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</si>
  <si>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</si>
  <si>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</si>
  <si>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</si>
  <si>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</si>
  <si>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</si>
  <si>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</si>
  <si>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</si>
  <si>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</si>
  <si>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</si>
  <si>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</si>
  <si>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</si>
  <si>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</si>
  <si>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</si>
  <si>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</si>
  <si>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</si>
  <si>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</si>
  <si>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</si>
  <si>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</si>
  <si>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</si>
  <si>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</si>
  <si>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</si>
  <si>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</si>
  <si>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</si>
  <si>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</si>
  <si>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</si>
  <si>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</si>
  <si>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</si>
  <si>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</si>
  <si>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</si>
  <si>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</si>
  <si>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</si>
  <si>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</si>
  <si>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</si>
  <si>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</si>
  <si>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</si>
  <si>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</si>
  <si>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</si>
  <si>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</si>
  <si>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</si>
  <si>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</si>
  <si>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</si>
  <si>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</si>
  <si>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</si>
  <si>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</si>
  <si>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</si>
  <si>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</si>
  <si>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</si>
  <si>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</si>
  <si>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</si>
  <si>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</si>
  <si>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</si>
  <si>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</si>
  <si>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</si>
  <si>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</si>
  <si>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</si>
  <si>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</si>
  <si>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</si>
  <si>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</si>
  <si>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</si>
  <si>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</si>
  <si>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</si>
  <si>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</si>
  <si>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</si>
  <si>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</si>
  <si>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</si>
  <si>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</si>
  <si>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</si>
  <si>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</si>
  <si>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</si>
  <si>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</si>
  <si>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</si>
  <si>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</si>
  <si>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</si>
  <si>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</si>
  <si>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</si>
  <si>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</si>
  <si>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</si>
  <si>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</si>
  <si>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</si>
  <si>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</si>
  <si>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</si>
  <si>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</si>
  <si>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</si>
  <si>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</si>
  <si>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</si>
  <si>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</si>
  <si>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</si>
  <si>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</si>
  <si>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</si>
  <si>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</si>
  <si>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</si>
  <si>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</si>
  <si>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</si>
  <si>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</si>
  <si>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</si>
  <si>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</si>
  <si>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</si>
  <si>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</si>
  <si>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</si>
  <si>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</si>
  <si>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</si>
  <si>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</si>
  <si>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</si>
  <si>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</si>
  <si>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</si>
  <si>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</si>
  <si>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</si>
  <si>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</si>
  <si>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</si>
  <si>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</si>
  <si>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</si>
  <si>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</si>
  <si>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</si>
  <si>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</si>
  <si>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</si>
  <si>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</si>
  <si>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</si>
  <si>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</si>
  <si>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</si>
  <si>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</si>
  <si>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</si>
  <si>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</si>
  <si>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</si>
  <si>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</si>
  <si>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</si>
  <si>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</si>
  <si>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</si>
  <si>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</si>
  <si>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</si>
  <si>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</si>
  <si>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</si>
  <si>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</si>
  <si>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</si>
  <si>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</si>
  <si>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</si>
  <si>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</si>
  <si>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</si>
  <si>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</si>
  <si>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</si>
  <si>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</si>
  <si>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</si>
  <si>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</si>
  <si>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</si>
  <si>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</si>
  <si>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</si>
  <si>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</si>
  <si>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</si>
  <si>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</si>
  <si>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</si>
  <si>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</si>
  <si>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</si>
  <si>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</si>
  <si>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</si>
  <si>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</si>
  <si>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</si>
  <si>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</si>
  <si>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</si>
  <si>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</si>
  <si>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</si>
  <si>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</si>
  <si>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</si>
  <si>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</si>
  <si>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</si>
  <si>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</si>
  <si>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</si>
  <si>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</si>
  <si>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</si>
  <si>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</si>
  <si>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</si>
  <si>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</si>
  <si>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</si>
  <si>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</si>
  <si>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</si>
  <si>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</si>
  <si>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</si>
  <si>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</si>
  <si>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</si>
  <si>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</si>
  <si>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</si>
  <si>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</si>
  <si>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</si>
  <si>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</si>
  <si>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</si>
  <si>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</si>
  <si>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</si>
  <si>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</si>
  <si>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</si>
  <si>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</si>
  <si>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</si>
  <si>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</si>
  <si>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</si>
  <si>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</si>
  <si>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</si>
  <si>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</si>
  <si>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</si>
  <si>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</si>
  <si>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</si>
  <si>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</si>
  <si>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</si>
  <si>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</si>
  <si>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</si>
  <si>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</si>
  <si>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</si>
  <si>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</si>
  <si>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</si>
  <si>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</si>
  <si>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</si>
  <si>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</si>
  <si>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</si>
  <si>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</si>
  <si>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</si>
  <si>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</si>
  <si>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</si>
  <si>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</si>
  <si>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</si>
  <si>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</si>
  <si>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</si>
  <si>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</si>
  <si>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</si>
  <si>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</si>
  <si>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</si>
  <si>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</si>
  <si>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</si>
  <si>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</si>
  <si>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</si>
  <si>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</si>
  <si>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</si>
  <si>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</si>
  <si>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</si>
  <si>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</si>
  <si>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</si>
  <si>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</si>
  <si>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</si>
  <si>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</si>
  <si>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</si>
  <si>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</si>
  <si>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</si>
  <si>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</si>
  <si>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</si>
  <si>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</si>
  <si>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</si>
  <si>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</si>
  <si>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</si>
  <si>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</si>
  <si>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</si>
  <si>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</si>
  <si>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</si>
  <si>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</si>
  <si>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</si>
  <si>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</si>
  <si>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</si>
  <si>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</si>
  <si>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</si>
  <si>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</si>
  <si>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</si>
  <si>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</si>
  <si>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</si>
  <si>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</si>
  <si>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</si>
  <si>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</si>
  <si>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</si>
  <si>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</si>
  <si>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</si>
  <si>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</si>
  <si>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</si>
  <si>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</si>
  <si>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</si>
  <si>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</si>
  <si>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</si>
  <si>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</si>
  <si>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</si>
  <si>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</si>
  <si>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</si>
  <si>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</si>
  <si>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</si>
  <si>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</si>
  <si>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</si>
  <si>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</si>
  <si>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</si>
  <si>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</si>
  <si>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</si>
  <si>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</si>
  <si>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</si>
  <si>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</si>
  <si>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</si>
  <si>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</si>
  <si>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</si>
  <si>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</si>
  <si>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</si>
  <si>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</si>
  <si>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</si>
  <si>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</si>
  <si>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</si>
  <si>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</si>
  <si>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</si>
  <si>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</si>
  <si>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</si>
  <si>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</si>
  <si>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</si>
  <si>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</si>
  <si>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</si>
  <si>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</si>
  <si>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</si>
  <si>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</si>
  <si>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</si>
  <si>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</si>
  <si>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</si>
  <si>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</si>
  <si>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</si>
  <si>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</si>
  <si>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</si>
  <si>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</si>
  <si>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</si>
  <si>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</si>
  <si>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</si>
  <si>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</si>
  <si>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</si>
  <si>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</si>
  <si>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</si>
  <si>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</si>
  <si>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</si>
  <si>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</si>
  <si>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</si>
  <si>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</si>
  <si>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</si>
  <si>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</si>
  <si>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</si>
  <si>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</si>
  <si>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</si>
  <si>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</si>
  <si>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</si>
  <si>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</si>
  <si>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</si>
  <si>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</si>
  <si>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</si>
  <si>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</si>
  <si>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</si>
  <si>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</si>
  <si>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</si>
  <si>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</si>
  <si>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</si>
  <si>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</si>
  <si>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</si>
  <si>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</si>
  <si>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</si>
  <si>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</si>
  <si>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</si>
  <si>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</si>
  <si>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</si>
  <si>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</si>
  <si>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</si>
  <si>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</si>
  <si>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</si>
  <si>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</si>
  <si>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</si>
  <si>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</si>
  <si>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</si>
  <si>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</si>
  <si>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</si>
  <si>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</si>
  <si>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</si>
  <si>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</si>
  <si>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</si>
  <si>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</si>
  <si>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</si>
  <si>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</si>
  <si>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</si>
  <si>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</si>
  <si>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</si>
  <si>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</si>
  <si>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</si>
  <si>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</si>
  <si>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</si>
  <si>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</si>
  <si>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</si>
  <si>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</si>
  <si>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</si>
  <si>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</si>
  <si>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</si>
  <si>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</si>
  <si>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</si>
  <si>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</si>
  <si>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</si>
  <si>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</si>
  <si>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</si>
  <si>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</si>
  <si>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</si>
  <si>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</si>
  <si>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</si>
  <si>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</si>
  <si>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</si>
  <si>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</si>
  <si>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</si>
  <si>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</si>
  <si>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</si>
  <si>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</si>
  <si>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</si>
  <si>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</si>
  <si>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</si>
  <si>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</si>
  <si>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</si>
  <si>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</si>
  <si>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</si>
  <si>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</si>
  <si>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</si>
  <si>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</si>
  <si>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</si>
  <si>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</si>
  <si>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</si>
  <si>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</si>
  <si>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</si>
  <si>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</si>
  <si>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</si>
  <si>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</si>
  <si>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</si>
  <si>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</si>
  <si>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</si>
  <si>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</si>
  <si>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</si>
  <si>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</si>
  <si>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</si>
  <si>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</si>
  <si>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</si>
  <si>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</si>
  <si>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</si>
  <si>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</si>
  <si>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</si>
  <si>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</si>
  <si>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</si>
  <si>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</si>
  <si>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</si>
  <si>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</si>
  <si>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</si>
  <si>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</si>
  <si>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</si>
  <si>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</si>
  <si>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</si>
  <si>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</si>
  <si>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</si>
  <si>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</si>
  <si>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</si>
  <si>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</si>
  <si>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</si>
  <si>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</si>
  <si>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</si>
  <si>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</si>
  <si>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</si>
  <si>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</si>
  <si>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</si>
  <si>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</si>
  <si>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</si>
  <si>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</si>
  <si>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</si>
  <si>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</si>
  <si>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</si>
  <si>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</si>
  <si>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</si>
  <si>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</si>
  <si>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</si>
  <si>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</si>
  <si>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</si>
  <si>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</si>
  <si>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</si>
  <si>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</si>
  <si>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</si>
  <si>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</si>
  <si>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</si>
  <si>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</si>
  <si>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</si>
  <si>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</si>
  <si>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</si>
  <si>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</si>
  <si>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</si>
  <si>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</si>
  <si>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</si>
  <si>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</si>
  <si>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</si>
  <si>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</si>
  <si>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</si>
  <si>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</si>
  <si>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</si>
  <si>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</si>
  <si>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</si>
  <si>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</si>
  <si>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</si>
  <si>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</si>
  <si>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</si>
  <si>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</si>
  <si>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</si>
  <si>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</si>
  <si>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</si>
  <si>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</si>
  <si>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</si>
  <si>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</si>
  <si>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</si>
  <si>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</si>
  <si>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</si>
  <si>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</si>
  <si>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</si>
  <si>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</si>
  <si>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</si>
  <si>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</si>
  <si>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</si>
  <si>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</si>
  <si>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</si>
  <si>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</si>
  <si>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</si>
  <si>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</si>
  <si>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</si>
  <si>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</si>
  <si>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</si>
  <si>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</si>
  <si>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</si>
  <si>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</si>
  <si>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</si>
  <si>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</si>
  <si>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</si>
  <si>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</si>
  <si>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</si>
  <si>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</si>
  <si>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</si>
  <si>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</si>
  <si>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</si>
  <si>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</si>
  <si>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</si>
  <si>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</si>
  <si>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</si>
  <si>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</si>
  <si>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</si>
  <si>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</si>
  <si>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</si>
  <si>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</si>
  <si>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</si>
  <si>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</si>
  <si>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</si>
  <si>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</si>
  <si>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</si>
  <si>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</si>
  <si>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</si>
  <si>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</si>
  <si>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</si>
  <si>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</si>
  <si>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</si>
  <si>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</si>
  <si>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</si>
  <si>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</si>
  <si>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</si>
  <si>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</si>
  <si>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</si>
  <si>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</si>
  <si>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</si>
  <si>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</si>
  <si>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</si>
  <si>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</si>
  <si>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</si>
  <si>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</si>
  <si>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</si>
  <si>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</si>
  <si>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</si>
  <si>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</si>
  <si>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</si>
  <si>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</si>
  <si>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</si>
  <si>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</si>
  <si>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</si>
  <si>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</si>
  <si>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</si>
  <si>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</si>
  <si>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</si>
  <si>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</si>
  <si>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</si>
  <si>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</si>
  <si>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</si>
  <si>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</si>
  <si>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</si>
  <si>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</si>
  <si>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</si>
  <si>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</si>
  <si>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</si>
  <si>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</si>
  <si>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</si>
  <si>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</si>
  <si>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</si>
  <si>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</si>
  <si>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</si>
  <si>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</si>
  <si>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</si>
  <si>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</si>
  <si>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</si>
  <si>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</si>
  <si>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</si>
  <si>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</si>
  <si>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</si>
  <si>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</si>
  <si>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</si>
  <si>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</si>
  <si>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</si>
  <si>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</si>
  <si>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</si>
  <si>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</si>
  <si>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</si>
  <si>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</si>
  <si>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</si>
  <si>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</si>
  <si>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</si>
  <si>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</si>
  <si>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</si>
  <si>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</si>
  <si>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</si>
  <si>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</si>
  <si>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</si>
  <si>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</si>
  <si>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</si>
  <si>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</si>
  <si>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</si>
  <si>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</si>
  <si>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</si>
  <si>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</si>
  <si>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</si>
  <si>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</si>
  <si>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</si>
  <si>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</si>
  <si>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</si>
  <si>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</si>
  <si>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</si>
  <si>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</si>
  <si>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</si>
  <si>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</si>
  <si>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</si>
  <si>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</si>
  <si>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</si>
  <si>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</si>
  <si>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</si>
  <si>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</si>
  <si>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</si>
  <si>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</si>
  <si>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</si>
  <si>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</si>
  <si>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</si>
  <si>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</si>
  <si>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</si>
  <si>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</si>
  <si>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</si>
  <si>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</si>
  <si>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</si>
  <si>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</si>
  <si>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</si>
  <si>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</si>
  <si>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</si>
  <si>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</si>
  <si>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</si>
  <si>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</si>
  <si>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</si>
  <si>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</si>
  <si>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</si>
  <si>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</si>
  <si>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</si>
  <si>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</si>
  <si>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</si>
  <si>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</si>
  <si>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</si>
  <si>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</si>
  <si>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</si>
  <si>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</si>
  <si>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</si>
  <si>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</si>
  <si>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</si>
  <si>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</si>
  <si>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</si>
  <si>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</si>
  <si>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</si>
  <si>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</si>
  <si>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</si>
  <si>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</si>
  <si>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</si>
  <si>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</si>
  <si>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</si>
  <si>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</si>
  <si>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</si>
  <si>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</si>
  <si>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</si>
  <si>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</si>
  <si>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</si>
  <si>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</si>
  <si>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</si>
  <si>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</si>
  <si>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</si>
  <si>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</si>
  <si>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</si>
  <si>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</si>
  <si>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</si>
  <si>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</si>
  <si>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</si>
  <si>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</si>
  <si>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</si>
  <si>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</si>
  <si>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</si>
  <si>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</si>
  <si>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</si>
  <si>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</si>
  <si>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</si>
  <si>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</si>
  <si>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</si>
  <si>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</si>
  <si>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</si>
  <si>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</si>
  <si>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</si>
  <si>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</si>
  <si>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</si>
  <si>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</si>
  <si>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</si>
  <si>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</si>
  <si>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</si>
  <si>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</si>
  <si>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</si>
  <si>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</si>
  <si>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</si>
  <si>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</si>
  <si>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</si>
  <si>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</si>
  <si>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</si>
  <si>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</si>
  <si>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</si>
  <si>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</si>
  <si>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</si>
  <si>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</si>
  <si>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</si>
  <si>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</si>
  <si>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</si>
  <si>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</si>
  <si>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</si>
  <si>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</si>
  <si>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</si>
  <si>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</si>
  <si>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</si>
  <si>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</si>
  <si>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</si>
  <si>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</si>
  <si>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</si>
  <si>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</si>
  <si>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</si>
  <si>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</si>
  <si>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</si>
  <si>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</si>
  <si>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</si>
  <si>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</si>
  <si>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</si>
  <si>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</si>
  <si>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</si>
  <si>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</si>
  <si>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</si>
  <si>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</si>
  <si>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</si>
  <si>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</si>
  <si>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</si>
  <si>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</si>
  <si>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</si>
  <si>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</si>
  <si>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</si>
  <si>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</si>
  <si>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</si>
  <si>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</si>
  <si>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</si>
  <si>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</si>
  <si>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</si>
  <si>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</si>
  <si>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</si>
  <si>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</si>
  <si>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</si>
  <si>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</si>
  <si>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</si>
  <si>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</si>
  <si>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</si>
  <si>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</si>
  <si>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</si>
  <si>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</si>
  <si>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</si>
  <si>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</si>
  <si>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</si>
  <si>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</si>
  <si>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</si>
  <si>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</si>
  <si>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</si>
  <si>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</si>
  <si>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</si>
  <si>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</si>
  <si>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</si>
  <si>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</si>
  <si>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</si>
  <si>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</si>
  <si>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</si>
  <si>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</si>
  <si>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</si>
  <si>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</si>
  <si>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</si>
  <si>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</si>
  <si>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</si>
  <si>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</si>
  <si>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</si>
  <si>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</si>
  <si>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</si>
  <si>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</si>
  <si>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</si>
  <si>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</si>
  <si>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</si>
  <si>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</si>
  <si>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</si>
  <si>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</si>
  <si>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</si>
  <si>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</si>
  <si>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</si>
  <si>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</si>
  <si>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</si>
  <si>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</si>
  <si>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</si>
  <si>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</si>
  <si>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</si>
  <si>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</si>
  <si>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</si>
  <si>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</si>
  <si>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</si>
  <si>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</si>
  <si>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</si>
  <si>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</si>
  <si>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</si>
  <si>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</si>
  <si>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</si>
  <si>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</si>
  <si>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</si>
  <si>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</si>
  <si>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</si>
  <si>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</si>
  <si>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</si>
  <si>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</si>
  <si>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</si>
  <si>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</si>
  <si>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</si>
  <si>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</si>
  <si>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</si>
  <si>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</si>
  <si>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</si>
  <si>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</si>
  <si>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</si>
  <si>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</si>
  <si>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</si>
  <si>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</si>
  <si>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</si>
  <si>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</si>
  <si>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</si>
  <si>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</si>
  <si>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</si>
  <si>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</si>
  <si>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</si>
  <si>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</si>
  <si>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</si>
  <si>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</si>
  <si>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</si>
  <si>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</si>
  <si>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</si>
  <si>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</si>
  <si>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</si>
  <si>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</si>
  <si>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</si>
  <si>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</si>
  <si>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</si>
  <si>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</si>
  <si>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</si>
  <si>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</si>
  <si>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</si>
  <si>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</si>
  <si>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</si>
  <si>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</si>
  <si>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</si>
  <si>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</si>
  <si>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</si>
  <si>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</si>
  <si>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</si>
  <si>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</si>
  <si>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</si>
  <si>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</si>
  <si>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</si>
  <si>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</si>
  <si>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</si>
  <si>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</si>
  <si>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</si>
  <si>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</si>
  <si>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</si>
  <si>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</si>
  <si>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</si>
  <si>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</si>
  <si>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</si>
  <si>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</si>
  <si>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</si>
  <si>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</si>
  <si>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</si>
  <si>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</si>
  <si>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</si>
  <si>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</si>
  <si>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</si>
  <si>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</si>
  <si>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</si>
  <si>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</si>
  <si>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</si>
  <si>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</si>
  <si>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</si>
  <si>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</si>
  <si>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</si>
  <si>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</si>
  <si>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</si>
  <si>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</si>
  <si>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</si>
  <si>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</si>
  <si>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</si>
  <si>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</si>
  <si>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</si>
  <si>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</si>
  <si>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</si>
  <si>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</si>
  <si>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</si>
  <si>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</si>
  <si>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</si>
  <si>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</si>
  <si>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</si>
  <si>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</si>
  <si>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</si>
  <si>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</si>
  <si>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</si>
  <si>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</si>
  <si>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</si>
  <si>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</si>
  <si>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</si>
  <si>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</si>
  <si>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</si>
  <si>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</si>
  <si>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</si>
  <si>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</si>
  <si>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</si>
  <si>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</si>
  <si>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</si>
  <si>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</si>
  <si>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</si>
  <si>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</si>
  <si>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</si>
  <si>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</si>
  <si>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</si>
  <si>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</si>
  <si>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</si>
  <si>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</si>
  <si>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</si>
  <si>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</si>
  <si>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</si>
  <si>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</si>
  <si>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</si>
  <si>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</si>
  <si>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</si>
  <si>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</si>
  <si>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</si>
  <si>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</si>
  <si>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</si>
  <si>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</si>
  <si>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</si>
  <si>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</si>
  <si>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</si>
  <si>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</si>
  <si>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</si>
  <si>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</si>
  <si>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</si>
  <si>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</si>
  <si>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</si>
  <si>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</si>
  <si>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</si>
  <si>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</si>
  <si>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</si>
  <si>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</si>
  <si>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</si>
  <si>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</si>
  <si>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</si>
  <si>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</si>
  <si>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</si>
  <si>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</si>
  <si>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</si>
  <si>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</si>
  <si>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</si>
  <si>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</si>
  <si>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</si>
  <si>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</si>
  <si>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</si>
  <si>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</si>
  <si>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</si>
  <si>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</si>
  <si>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</si>
  <si>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</si>
  <si>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</si>
  <si>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</si>
  <si>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</si>
  <si>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</si>
  <si>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</si>
  <si>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</si>
  <si>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</si>
  <si>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</si>
  <si>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</si>
  <si>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</si>
  <si>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</si>
  <si>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</si>
  <si>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</si>
  <si>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</si>
  <si>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</si>
  <si>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</si>
  <si>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</si>
  <si>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</si>
  <si>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</si>
  <si>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</si>
  <si>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</si>
  <si>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</si>
  <si>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</si>
  <si>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</si>
  <si>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</si>
  <si>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</si>
  <si>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</si>
  <si>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</si>
  <si>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</si>
  <si>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</si>
  <si>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</si>
  <si>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</si>
  <si>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</si>
  <si>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</si>
  <si>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</si>
  <si>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</si>
  <si>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</si>
  <si>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</si>
  <si>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</si>
  <si>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</si>
  <si>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</si>
  <si>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</si>
  <si>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</si>
  <si>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</si>
  <si>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</si>
  <si>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</si>
  <si>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</si>
  <si>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</si>
  <si>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</si>
  <si>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</si>
  <si>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</si>
  <si>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</si>
  <si>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</si>
  <si>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</si>
  <si>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</si>
  <si>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</si>
  <si>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</si>
  <si>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</si>
  <si>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</si>
  <si>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</si>
  <si>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</si>
  <si>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</si>
  <si>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</si>
  <si>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</si>
  <si>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</si>
  <si>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</si>
  <si>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</si>
  <si>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</si>
  <si>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</si>
  <si>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</si>
  <si>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</si>
  <si>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</si>
  <si>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</si>
  <si>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</si>
  <si>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</si>
  <si>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</si>
  <si>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</si>
  <si>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</si>
  <si>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</si>
  <si>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</si>
  <si>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</si>
  <si>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</si>
  <si>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</si>
  <si>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</si>
  <si>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</si>
  <si>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</si>
  <si>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</si>
  <si>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</si>
  <si>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</si>
  <si>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</si>
  <si>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</si>
  <si>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</si>
  <si>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</si>
  <si>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</si>
  <si>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</si>
  <si>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</si>
  <si>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</si>
  <si>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</si>
  <si>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</si>
  <si>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</si>
  <si>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</si>
  <si>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</si>
  <si>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</si>
  <si>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</si>
  <si>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</si>
  <si>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</si>
  <si>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</si>
  <si>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</si>
  <si>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</si>
  <si>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</si>
  <si>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</si>
  <si>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</si>
  <si>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</si>
  <si>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</si>
  <si>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</si>
  <si>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</si>
  <si>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</si>
  <si>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</si>
  <si>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</si>
  <si>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</si>
  <si>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</si>
  <si>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</si>
  <si>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</si>
  <si>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</si>
  <si>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</si>
  <si>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</si>
  <si>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</si>
  <si>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</si>
  <si>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</si>
  <si>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</si>
  <si>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</si>
  <si>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</si>
  <si>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</si>
  <si>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</si>
  <si>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</si>
  <si>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</si>
  <si>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</si>
  <si>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</si>
  <si>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</si>
  <si>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</si>
  <si>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</si>
  <si>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</si>
  <si>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</si>
  <si>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</si>
  <si>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</si>
  <si>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</si>
  <si>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</si>
  <si>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</si>
  <si>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</si>
  <si>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</si>
  <si>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</si>
  <si>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</si>
  <si>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</si>
  <si>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</si>
  <si>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</si>
  <si>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</si>
  <si>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</si>
  <si>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</si>
  <si>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</si>
  <si>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</si>
  <si>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</si>
  <si>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</si>
  <si>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</si>
  <si>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</si>
  <si>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</si>
  <si>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</si>
  <si>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</si>
  <si>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</si>
  <si>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</si>
  <si>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</si>
  <si>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</si>
  <si>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</si>
  <si>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</si>
  <si>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</si>
  <si>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</si>
  <si>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</si>
  <si>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</si>
  <si>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</si>
  <si>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</si>
  <si>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</si>
  <si>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</si>
  <si>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</si>
  <si>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</si>
  <si>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</si>
  <si>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</si>
  <si>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</si>
  <si>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</si>
  <si>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</si>
  <si>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</si>
  <si>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</si>
  <si>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</si>
  <si>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</si>
  <si>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</si>
  <si>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</si>
  <si>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</si>
  <si>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</si>
  <si>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</si>
  <si>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</si>
  <si>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</si>
  <si>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</si>
  <si>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</si>
  <si>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</si>
  <si>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</si>
  <si>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</si>
  <si>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</si>
  <si>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</si>
  <si>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</si>
  <si>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</si>
  <si>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</si>
  <si>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</si>
  <si>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</si>
  <si>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</si>
  <si>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</si>
  <si>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</si>
  <si>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</si>
  <si>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</si>
  <si>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</si>
  <si>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</si>
  <si>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</si>
  <si>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</si>
  <si>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</si>
  <si>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</si>
  <si>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</si>
  <si>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</si>
  <si>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</si>
  <si>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</si>
  <si>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</si>
  <si>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</si>
  <si>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</si>
  <si>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</si>
  <si>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</si>
  <si>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</si>
  <si>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</si>
  <si>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</si>
  <si>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</si>
  <si>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</si>
  <si>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</si>
  <si>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</si>
  <si>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</si>
  <si>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</si>
  <si>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</si>
  <si>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</si>
  <si>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</si>
  <si>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</si>
  <si>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</si>
  <si>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</si>
  <si>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</si>
  <si>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</si>
  <si>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</si>
  <si>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</si>
  <si>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</si>
  <si>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</si>
  <si>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</si>
  <si>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</si>
  <si>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</si>
  <si>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</si>
  <si>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</si>
  <si>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</si>
  <si>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</si>
  <si>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</si>
  <si>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</si>
  <si>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</si>
  <si>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</si>
  <si>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</si>
  <si>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</si>
  <si>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</si>
  <si>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</si>
  <si>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</si>
  <si>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</si>
  <si>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</si>
  <si>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</si>
  <si>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</si>
  <si>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</si>
  <si>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</si>
  <si>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</si>
  <si>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</si>
  <si>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</si>
  <si>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</si>
  <si>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</si>
  <si>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</si>
  <si>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</si>
  <si>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</si>
  <si>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</si>
  <si>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</si>
  <si>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</si>
  <si>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</si>
  <si>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</si>
  <si>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</si>
  <si>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</si>
  <si>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</si>
  <si>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</si>
  <si>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</si>
  <si>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</si>
  <si>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</si>
  <si>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</si>
  <si>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</si>
  <si>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</si>
  <si>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</si>
  <si>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</si>
  <si>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</si>
  <si>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</si>
  <si>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</si>
  <si>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</si>
  <si>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</si>
  <si>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</si>
  <si>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</si>
  <si>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</si>
  <si>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</si>
  <si>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</si>
  <si>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</si>
  <si>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</si>
  <si>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</si>
  <si>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</si>
  <si>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</si>
  <si>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</si>
  <si>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</si>
  <si>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</si>
  <si>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</si>
  <si>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</si>
  <si>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</si>
  <si>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</si>
  <si>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</si>
  <si>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</si>
  <si>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</si>
  <si>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</si>
  <si>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</si>
  <si>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</si>
  <si>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</si>
  <si>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</si>
  <si>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</si>
  <si>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</si>
  <si>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</si>
  <si>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</si>
  <si>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</si>
  <si>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</si>
  <si>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</si>
  <si>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</si>
  <si>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</si>
  <si>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</si>
  <si>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</si>
  <si>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</si>
  <si>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</si>
  <si>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</si>
  <si>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</si>
  <si>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</si>
  <si>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</si>
  <si>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</si>
  <si>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</si>
  <si>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</si>
  <si>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</si>
  <si>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</si>
  <si>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</si>
  <si>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</si>
  <si>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</si>
  <si>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</si>
  <si>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</si>
  <si>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</si>
  <si>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</si>
  <si>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</si>
  <si>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</si>
  <si>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</si>
  <si>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</si>
  <si>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</si>
  <si>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</si>
  <si>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</si>
  <si>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</si>
  <si>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</si>
  <si>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</si>
  <si>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</si>
  <si>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</si>
  <si>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</si>
  <si>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</si>
  <si>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</si>
  <si>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</si>
  <si>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</si>
  <si>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</si>
  <si>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</si>
  <si>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</si>
  <si>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</si>
  <si>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</si>
  <si>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</si>
  <si>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</si>
  <si>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</si>
  <si>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</si>
  <si>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</si>
  <si>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</si>
  <si>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</si>
  <si>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</si>
  <si>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</si>
  <si>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</si>
  <si>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</si>
  <si>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</si>
  <si>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</si>
  <si>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</si>
  <si>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</si>
  <si>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</si>
  <si>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</si>
  <si>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</si>
  <si>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</si>
  <si>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</si>
  <si>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</si>
  <si>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</si>
  <si>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</si>
  <si>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</si>
  <si>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</si>
  <si>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</si>
  <si>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</si>
  <si>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</si>
  <si>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</si>
  <si>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</si>
  <si>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</si>
  <si>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</si>
  <si>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</si>
  <si>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</si>
  <si>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</si>
  <si>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</si>
  <si>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</si>
  <si>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</si>
  <si>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</si>
  <si>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</si>
  <si>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</si>
  <si>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</si>
  <si>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</si>
  <si>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</si>
  <si>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</si>
  <si>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</si>
  <si>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</si>
  <si>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</si>
  <si>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</si>
  <si>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</si>
  <si>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</si>
  <si>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</si>
  <si>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</si>
  <si>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</si>
  <si>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</si>
  <si>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</si>
  <si>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</si>
  <si>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</si>
  <si>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</si>
  <si>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</si>
  <si>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</si>
  <si>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</si>
  <si>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</si>
  <si>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</si>
  <si>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</si>
  <si>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</si>
  <si>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</si>
  <si>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</si>
  <si>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</si>
  <si>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</si>
  <si>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</si>
  <si>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</si>
  <si>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</si>
  <si>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</si>
  <si>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</si>
  <si>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</si>
  <si>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</si>
  <si>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</si>
  <si>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</si>
  <si>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</si>
  <si>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</si>
  <si>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</si>
  <si>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</si>
  <si>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</si>
  <si>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</si>
  <si>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</si>
  <si>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</si>
  <si>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</si>
  <si>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</si>
  <si>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</si>
  <si>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</si>
  <si>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</si>
  <si>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</si>
  <si>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</si>
  <si>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</si>
  <si>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</si>
  <si>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</si>
  <si>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</si>
  <si>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</si>
  <si>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</si>
  <si>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</si>
  <si>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</si>
  <si>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</si>
  <si>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</si>
  <si>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</si>
  <si>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</si>
  <si>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</si>
  <si>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</si>
  <si>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</si>
  <si>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</si>
  <si>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</si>
  <si>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</si>
  <si>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</si>
  <si>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</si>
  <si>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</si>
  <si>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</si>
  <si>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</si>
  <si>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</si>
  <si>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</si>
  <si>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</si>
  <si>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</si>
  <si>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</si>
  <si>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</si>
  <si>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</si>
  <si>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</si>
  <si>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</si>
  <si>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</si>
  <si>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</si>
  <si>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</si>
  <si>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</si>
  <si>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</si>
  <si>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</si>
  <si>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</si>
  <si>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</si>
  <si>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</si>
  <si>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</si>
  <si>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</si>
  <si>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</si>
  <si>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</si>
  <si>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</si>
  <si>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</si>
  <si>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</si>
  <si>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</si>
  <si>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</si>
  <si>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</si>
  <si>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</si>
  <si>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</si>
  <si>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</si>
  <si>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</si>
  <si>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</si>
  <si>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</si>
  <si>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</si>
  <si>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</si>
  <si>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</si>
  <si>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</si>
  <si>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</si>
  <si>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</si>
  <si>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</si>
  <si>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</si>
  <si>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</si>
  <si>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</si>
  <si>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</si>
  <si>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</si>
  <si>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</si>
  <si>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</si>
  <si>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</si>
  <si>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</si>
  <si>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</si>
  <si>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</si>
  <si>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</si>
  <si>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</si>
  <si>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</si>
  <si>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</si>
  <si>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</si>
  <si>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</si>
  <si>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</si>
  <si>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</si>
  <si>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</si>
  <si>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</si>
  <si>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</si>
  <si>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</si>
  <si>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</si>
  <si>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</si>
  <si>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</si>
  <si>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</si>
  <si>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</si>
  <si>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</si>
  <si>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</si>
  <si>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</si>
  <si>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</si>
  <si>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</si>
  <si>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</si>
  <si>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</si>
  <si>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</si>
  <si>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</si>
  <si>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</si>
  <si>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</si>
  <si>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</si>
  <si>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</si>
  <si>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</si>
  <si>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</si>
  <si>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</si>
  <si>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</si>
  <si>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</si>
  <si>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</si>
  <si>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</si>
  <si>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</si>
  <si>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</si>
  <si>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</si>
  <si>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</si>
  <si>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</si>
  <si>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</si>
  <si>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</si>
  <si>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</si>
  <si>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</si>
  <si>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</si>
  <si>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</si>
  <si>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</si>
  <si>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</si>
  <si>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</si>
  <si>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</si>
  <si>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</si>
  <si>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</si>
  <si>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</si>
  <si>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</si>
  <si>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</si>
  <si>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</si>
  <si>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</si>
  <si>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</si>
  <si>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</si>
  <si>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</si>
  <si>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</si>
  <si>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</si>
  <si>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</si>
  <si>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</si>
  <si>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</si>
  <si>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</si>
  <si>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</si>
  <si>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</si>
  <si>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</si>
  <si>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</si>
  <si>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</si>
  <si>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</si>
  <si>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</si>
  <si>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</si>
  <si>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</si>
  <si>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</si>
  <si>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</si>
  <si>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</si>
  <si>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</si>
  <si>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</si>
  <si>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</si>
  <si>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</si>
  <si>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</si>
  <si>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</si>
  <si>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</si>
  <si>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</si>
  <si>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</si>
  <si>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</si>
  <si>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</si>
  <si>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</si>
  <si>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</si>
  <si>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</si>
  <si>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</si>
  <si>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</si>
  <si>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</si>
  <si>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</si>
  <si>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</si>
  <si>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</si>
  <si>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</si>
  <si>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</si>
  <si>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</si>
  <si>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</si>
  <si>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</si>
  <si>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</si>
  <si>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</si>
  <si>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</si>
  <si>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</si>
  <si>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</si>
  <si>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</si>
  <si>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</si>
  <si>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</si>
  <si>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</si>
  <si>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</si>
  <si>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</si>
  <si>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</si>
  <si>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</si>
  <si>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</si>
  <si>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</si>
  <si>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</si>
  <si>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</si>
  <si>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</si>
  <si>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</si>
  <si>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</si>
  <si>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</si>
  <si>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</si>
  <si>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</si>
  <si>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</si>
  <si>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</si>
  <si>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</si>
  <si>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</si>
  <si>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</si>
  <si>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</si>
  <si>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</si>
  <si>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</si>
  <si>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</si>
  <si>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</si>
  <si>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</si>
  <si>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</si>
  <si>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</si>
  <si>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</si>
  <si>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</si>
  <si>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</si>
  <si>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</si>
  <si>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</si>
  <si>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</si>
  <si>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</si>
  <si>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</si>
  <si>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</si>
  <si>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</si>
  <si>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</si>
  <si>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</si>
  <si>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</si>
  <si>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</si>
  <si>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</si>
  <si>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</si>
  <si>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</si>
  <si>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</si>
  <si>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</si>
  <si>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</si>
  <si>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</si>
  <si>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</si>
  <si>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</si>
  <si>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</si>
  <si>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</si>
  <si>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</si>
  <si>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</si>
  <si>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</si>
  <si>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</si>
  <si>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</si>
  <si>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</si>
  <si>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</si>
  <si>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</si>
  <si>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</si>
  <si>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</si>
  <si>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</si>
  <si>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</si>
  <si>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</si>
  <si>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</si>
  <si>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</si>
  <si>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</si>
  <si>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</si>
  <si>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</si>
  <si>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</si>
  <si>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</si>
  <si>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</si>
  <si>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</si>
  <si>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</si>
  <si>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</si>
  <si>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</si>
  <si>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</si>
  <si>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</si>
  <si>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</si>
  <si>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</si>
  <si>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</si>
  <si>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</si>
  <si>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</si>
  <si>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</si>
  <si>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</si>
  <si>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</si>
  <si>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</si>
  <si>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</si>
  <si>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</si>
  <si>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</si>
  <si>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</si>
  <si>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</si>
  <si>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</si>
  <si>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</si>
  <si>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</si>
  <si>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</si>
  <si>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</si>
  <si>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</si>
  <si>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</si>
  <si>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</si>
  <si>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</si>
  <si>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</si>
  <si>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</si>
  <si>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</si>
  <si>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</si>
  <si>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</si>
  <si>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</si>
  <si>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</si>
  <si>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</si>
  <si>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</si>
  <si>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</si>
  <si>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</si>
  <si>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</si>
  <si>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</si>
  <si>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</si>
  <si>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</si>
  <si>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</si>
  <si>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</si>
  <si>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</si>
  <si>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</si>
  <si>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</si>
  <si>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</si>
  <si>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</si>
  <si>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</si>
  <si>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</si>
  <si>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</si>
  <si>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</si>
  <si>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</si>
  <si>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</si>
  <si>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</si>
  <si>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</si>
  <si>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</si>
  <si>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</si>
  <si>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</si>
  <si>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</si>
  <si>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</si>
  <si>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</si>
  <si>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</si>
  <si>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</si>
  <si>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</si>
  <si>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</si>
  <si>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</si>
  <si>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</si>
  <si>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</si>
  <si>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</si>
  <si>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</si>
  <si>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</si>
  <si>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</si>
  <si>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</si>
  <si>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</si>
  <si>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</si>
  <si>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</si>
  <si>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</si>
  <si>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</si>
  <si>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</si>
  <si>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</si>
  <si>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</si>
  <si>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</si>
  <si>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</si>
  <si>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</si>
  <si>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</si>
  <si>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</si>
  <si>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</si>
  <si>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</si>
  <si>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</si>
  <si>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</si>
  <si>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</si>
  <si>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</si>
  <si>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</si>
  <si>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</si>
  <si>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</si>
  <si>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</si>
  <si>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</si>
  <si>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</si>
  <si>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</si>
  <si>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</si>
  <si>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</si>
  <si>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</si>
  <si>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</si>
  <si>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</si>
  <si>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</si>
  <si>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</si>
  <si>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</si>
  <si>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</si>
  <si>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</si>
  <si>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</si>
  <si>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</si>
  <si>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</si>
  <si>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</si>
  <si>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</si>
  <si>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</si>
  <si>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</si>
  <si>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</si>
  <si>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</si>
  <si>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</si>
  <si>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</si>
  <si>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</si>
  <si>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</si>
  <si>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</si>
  <si>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</si>
  <si>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</si>
  <si>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</si>
  <si>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</si>
  <si>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</si>
  <si>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</si>
  <si>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</si>
  <si>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</si>
  <si>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</si>
  <si>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</si>
  <si>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</si>
  <si>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</si>
  <si>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</si>
  <si>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</si>
  <si>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</si>
  <si>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</si>
  <si>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</si>
  <si>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</si>
  <si>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</si>
  <si>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</si>
  <si>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</si>
  <si>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</si>
  <si>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</si>
  <si>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</si>
  <si>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</si>
  <si>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</si>
  <si>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</si>
  <si>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</si>
  <si>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</si>
  <si>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</si>
  <si>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</si>
  <si>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</si>
  <si>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</si>
  <si>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</si>
  <si>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</si>
  <si>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</si>
  <si>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</si>
  <si>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</si>
  <si>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</si>
  <si>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</si>
  <si>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</si>
  <si>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</si>
  <si>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</si>
  <si>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</si>
  <si>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</si>
  <si>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</si>
  <si>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</si>
  <si>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</si>
  <si>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</si>
  <si>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</si>
  <si>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</si>
  <si>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</si>
  <si>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</si>
  <si>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</si>
  <si>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</si>
  <si>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</si>
  <si>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</si>
  <si>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</si>
  <si>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</si>
  <si>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</si>
  <si>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</si>
  <si>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</si>
  <si>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</si>
  <si>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</si>
  <si>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</si>
  <si>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</si>
  <si>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</si>
  <si>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</si>
  <si>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</si>
  <si>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</si>
  <si>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</si>
  <si>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</si>
  <si>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</si>
  <si>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</si>
  <si>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</si>
  <si>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</si>
  <si>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</si>
  <si>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</si>
  <si>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</si>
  <si>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</si>
  <si>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</si>
  <si>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</si>
  <si>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</si>
  <si>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</si>
  <si>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</si>
  <si>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</si>
  <si>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</si>
  <si>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</si>
  <si>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</si>
  <si>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</si>
  <si>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</si>
  <si>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</si>
  <si>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</si>
  <si>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</si>
  <si>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</si>
  <si>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</si>
  <si>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</si>
  <si>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</si>
  <si>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</si>
  <si>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</si>
  <si>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</si>
  <si>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</si>
  <si>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</si>
  <si>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</si>
  <si>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</si>
  <si>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</si>
  <si>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</si>
  <si>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</si>
  <si>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</si>
  <si>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</si>
  <si>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</si>
  <si>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</si>
  <si>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</si>
  <si>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</si>
  <si>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</si>
  <si>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</si>
  <si>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</si>
  <si>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</si>
  <si>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</si>
  <si>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</si>
  <si>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</si>
  <si>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</si>
  <si>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</si>
  <si>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</si>
  <si>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</si>
  <si>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</si>
  <si>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</si>
  <si>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</si>
  <si>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</si>
  <si>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</si>
  <si>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</si>
  <si>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</si>
  <si>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</si>
  <si>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</si>
  <si>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</si>
  <si>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</si>
  <si>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</si>
  <si>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</si>
  <si>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</si>
  <si>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</si>
  <si>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</si>
  <si>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</si>
  <si>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</si>
  <si>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</si>
  <si>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</si>
  <si>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</si>
  <si>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</si>
  <si>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</si>
  <si>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</si>
  <si>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</si>
  <si>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</si>
  <si>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</si>
  <si>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</si>
  <si>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</si>
  <si>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</si>
  <si>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</si>
  <si>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</si>
  <si>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</si>
  <si>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</si>
  <si>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</si>
  <si>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</si>
  <si>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</si>
  <si>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</si>
  <si>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</si>
  <si>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</si>
  <si>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</si>
  <si>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</si>
  <si>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</si>
  <si>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</si>
  <si>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</si>
  <si>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</si>
  <si>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</si>
  <si>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</si>
  <si>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</si>
  <si>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</si>
  <si>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</si>
  <si>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</si>
  <si>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</si>
  <si>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</si>
  <si>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</si>
  <si>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</si>
  <si>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</si>
  <si>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</si>
  <si>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</si>
  <si>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</si>
  <si>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</si>
  <si>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</si>
  <si>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</si>
  <si>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</si>
  <si>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</si>
  <si>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</si>
  <si>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</si>
  <si>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</si>
  <si>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</si>
  <si>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</si>
  <si>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</si>
  <si>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</si>
  <si>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</si>
  <si>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</si>
  <si>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</si>
  <si>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</si>
  <si>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</si>
  <si>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</si>
  <si>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</si>
  <si>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</si>
  <si>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</si>
  <si>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</si>
  <si>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</si>
  <si>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</si>
  <si>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</si>
  <si>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</si>
  <si>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</si>
  <si>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</si>
  <si>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</si>
  <si>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</si>
  <si>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</si>
  <si>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</si>
  <si>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</si>
  <si>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</si>
  <si>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</si>
  <si>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</si>
  <si>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</si>
  <si>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</si>
  <si>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</si>
  <si>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</si>
  <si>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</si>
  <si>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</si>
  <si>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</si>
  <si>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</si>
  <si>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</si>
  <si>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</si>
  <si>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</si>
  <si>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</si>
  <si>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</si>
  <si>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</si>
  <si>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</si>
  <si>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</si>
  <si>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</si>
  <si>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</si>
  <si>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</si>
  <si>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</si>
  <si>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</si>
  <si>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</si>
  <si>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</si>
  <si>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</si>
  <si>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</si>
  <si>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</si>
  <si>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</si>
  <si>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</si>
  <si>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</si>
  <si>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</si>
  <si>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</si>
  <si>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</si>
  <si>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</si>
  <si>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</si>
  <si>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</si>
  <si>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</si>
  <si>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</si>
  <si>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</si>
  <si>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</si>
  <si>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</si>
  <si>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</si>
  <si>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</si>
  <si>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</si>
  <si>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</si>
  <si>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</si>
  <si>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</si>
  <si>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</si>
  <si>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</si>
  <si>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</si>
  <si>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</si>
  <si>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</si>
  <si>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</si>
  <si>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</si>
  <si>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</si>
  <si>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</si>
  <si>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</si>
  <si>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</si>
  <si>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</si>
  <si>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</si>
  <si>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</si>
  <si>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</si>
  <si>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</si>
  <si>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</si>
  <si>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</si>
  <si>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</si>
  <si>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</si>
  <si>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</si>
  <si>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</si>
  <si>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</si>
  <si>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</si>
  <si>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</si>
  <si>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</si>
  <si>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</si>
  <si>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</si>
  <si>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</si>
  <si>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</si>
  <si>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</si>
  <si>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</si>
  <si>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</si>
  <si>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</si>
  <si>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</si>
  <si>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</si>
  <si>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</si>
  <si>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</si>
  <si>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</si>
  <si>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</si>
  <si>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</si>
  <si>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</si>
  <si>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</si>
  <si>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</si>
  <si>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</si>
  <si>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</si>
  <si>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</si>
  <si>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</si>
  <si>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</si>
  <si>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</si>
  <si>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</si>
  <si>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</si>
  <si>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</si>
  <si>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</si>
  <si>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</si>
  <si>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</si>
  <si>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</si>
  <si>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</si>
  <si>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</si>
  <si>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</si>
  <si>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</si>
  <si>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</si>
  <si>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</si>
  <si>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</si>
  <si>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</si>
  <si>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</si>
  <si>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</si>
  <si>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</si>
  <si>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</si>
  <si>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</si>
  <si>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</si>
  <si>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</si>
  <si>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</si>
  <si>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</si>
  <si>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</si>
  <si>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</si>
  <si>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</si>
  <si>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</si>
  <si>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</si>
  <si>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</si>
  <si>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</si>
  <si>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</si>
  <si>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</si>
  <si>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</si>
  <si>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</si>
  <si>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</si>
  <si>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</si>
  <si>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</si>
  <si>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</si>
  <si>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</si>
  <si>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</si>
  <si>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</si>
  <si>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</si>
  <si>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</si>
  <si>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</si>
  <si>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</si>
  <si>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</si>
  <si>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</si>
  <si>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</si>
  <si>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</si>
  <si>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</si>
  <si>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</si>
  <si>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</si>
  <si>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</si>
  <si>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</si>
  <si>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</si>
  <si>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</si>
  <si>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</si>
  <si>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</si>
  <si>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</si>
  <si>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</si>
  <si>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</si>
  <si>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</si>
  <si>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</si>
  <si>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</si>
  <si>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</si>
  <si>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</si>
  <si>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</si>
  <si>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</si>
  <si>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</si>
  <si>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</si>
  <si>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</si>
  <si>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</si>
  <si>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</si>
  <si>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</si>
  <si>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</si>
  <si>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</si>
  <si>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</si>
  <si>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</si>
  <si>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</si>
  <si>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</si>
  <si>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</si>
  <si>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</si>
  <si>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</si>
  <si>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</si>
  <si>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</si>
  <si>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</si>
  <si>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</si>
  <si>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</si>
  <si>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</si>
  <si>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</si>
  <si>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</si>
  <si>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</si>
  <si>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</si>
  <si>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</si>
  <si>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</si>
  <si>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</si>
  <si>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</si>
  <si>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</si>
  <si>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</si>
  <si>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</si>
  <si>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</si>
  <si>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</si>
  <si>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</si>
  <si>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</si>
  <si>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</si>
  <si>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</si>
  <si>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</si>
  <si>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</si>
  <si>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</si>
  <si>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</si>
  <si>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</si>
  <si>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</si>
  <si>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</si>
  <si>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</si>
  <si>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</si>
  <si>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</si>
  <si>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</si>
  <si>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</si>
  <si>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</si>
  <si>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</si>
  <si>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</si>
  <si>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</si>
  <si>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</si>
  <si>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</si>
  <si>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</si>
  <si>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</si>
  <si>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</si>
  <si>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</si>
  <si>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</si>
  <si>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</si>
  <si>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</si>
  <si>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</si>
  <si>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</si>
  <si>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</si>
  <si>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</si>
  <si>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</si>
  <si>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</si>
  <si>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</si>
  <si>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</si>
  <si>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</si>
  <si>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</si>
  <si>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</si>
  <si>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</si>
  <si>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</si>
  <si>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</si>
  <si>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</si>
  <si>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</si>
  <si>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</si>
  <si>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</si>
  <si>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</si>
  <si>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</si>
  <si>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</si>
  <si>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</si>
  <si>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</si>
  <si>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</si>
  <si>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</si>
  <si>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</si>
  <si>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</si>
  <si>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</si>
  <si>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</si>
  <si>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</si>
  <si>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</si>
  <si>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</si>
  <si>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</si>
  <si>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</si>
  <si>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</si>
  <si>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</si>
  <si>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</si>
  <si>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</si>
  <si>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</si>
  <si>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</si>
  <si>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</si>
  <si>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</si>
  <si>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</si>
  <si>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</si>
  <si>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</si>
  <si>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</si>
  <si>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</si>
  <si>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</si>
  <si>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</si>
  <si>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</si>
  <si>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</si>
  <si>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</si>
  <si>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</si>
  <si>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</si>
  <si>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</si>
  <si>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</si>
  <si>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</si>
  <si>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</si>
  <si>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</si>
  <si>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</si>
  <si>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</si>
  <si>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</si>
  <si>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</si>
  <si>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</si>
  <si>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</si>
  <si>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</si>
  <si>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</si>
  <si>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</si>
  <si>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</si>
  <si>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</si>
  <si>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</si>
  <si>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</si>
  <si>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</si>
  <si>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</si>
  <si>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</si>
  <si>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</si>
  <si>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</si>
  <si>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</si>
  <si>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</si>
  <si>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</si>
  <si>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</si>
  <si>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</si>
  <si>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</si>
  <si>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</si>
  <si>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</si>
  <si>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</si>
  <si>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</si>
  <si>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</si>
  <si>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</si>
  <si>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</si>
  <si>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</si>
  <si>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</si>
  <si>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</si>
  <si>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</si>
  <si>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</si>
  <si>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</si>
  <si>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</si>
  <si>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</si>
  <si>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</si>
  <si>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</si>
  <si>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</si>
  <si>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</si>
  <si>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</si>
  <si>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</si>
  <si>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</si>
  <si>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</si>
  <si>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</si>
  <si>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</si>
  <si>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</si>
  <si>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</si>
  <si>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</si>
  <si>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</si>
  <si>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</si>
  <si>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</si>
  <si>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</si>
  <si>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</si>
  <si>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</si>
  <si>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</si>
  <si>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</si>
  <si>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</si>
  <si>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</si>
  <si>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</si>
  <si>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</si>
  <si>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</si>
  <si>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</si>
  <si>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</si>
  <si>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</si>
  <si>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</si>
  <si>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</si>
  <si>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</si>
  <si>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</si>
  <si>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</si>
  <si>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</si>
  <si>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</si>
  <si>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</si>
  <si>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</si>
  <si>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</si>
  <si>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</si>
  <si>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</si>
  <si>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</si>
  <si>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</si>
  <si>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</si>
  <si>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</si>
  <si>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</si>
  <si>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</si>
  <si>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</si>
  <si>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</si>
  <si>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</si>
  <si>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</si>
  <si>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</si>
  <si>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</si>
  <si>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</si>
  <si>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</si>
  <si>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</si>
  <si>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</si>
  <si>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</si>
  <si>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</si>
  <si>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</si>
  <si>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</si>
  <si>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</si>
  <si>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</si>
  <si>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</si>
  <si>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</si>
  <si>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</si>
  <si>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</si>
  <si>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</si>
  <si>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</si>
  <si>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</si>
  <si>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</si>
  <si>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</si>
  <si>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</si>
  <si>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</si>
  <si>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</si>
  <si>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</si>
  <si>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</si>
  <si>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</si>
  <si>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</si>
  <si>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</si>
  <si>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</si>
  <si>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</si>
  <si>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</si>
  <si>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</si>
  <si>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</si>
  <si>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</si>
  <si>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</si>
  <si>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</si>
  <si>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</si>
  <si>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</si>
  <si>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</si>
  <si>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</si>
  <si>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</si>
  <si>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</si>
  <si>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</si>
  <si>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</si>
  <si>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</si>
  <si>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</si>
  <si>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</si>
  <si>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</si>
  <si>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</si>
  <si>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</si>
  <si>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</si>
  <si>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</si>
  <si>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</si>
  <si>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</si>
  <si>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</si>
  <si>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</si>
  <si>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</si>
  <si>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</si>
  <si>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</si>
  <si>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</si>
  <si>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</si>
  <si>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</si>
  <si>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</si>
  <si>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</si>
  <si>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</si>
  <si>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</si>
  <si>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</si>
  <si>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</si>
  <si>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</si>
  <si>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</si>
  <si>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</si>
  <si>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</si>
  <si>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</si>
  <si>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</si>
  <si>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</si>
  <si>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</si>
  <si>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</si>
  <si>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</si>
  <si>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</si>
  <si>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</si>
  <si>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</si>
  <si>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</si>
  <si>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</si>
  <si>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</si>
  <si>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</si>
  <si>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</si>
  <si>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</si>
  <si>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</si>
  <si>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</si>
  <si>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</si>
  <si>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</si>
  <si>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</si>
  <si>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</si>
  <si>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</si>
  <si>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</si>
  <si>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</si>
  <si>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</si>
  <si>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</si>
  <si>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</si>
  <si>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</si>
  <si>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</si>
  <si>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</si>
  <si>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</si>
  <si>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</si>
  <si>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</si>
  <si>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</si>
  <si>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</si>
  <si>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</si>
  <si>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</si>
  <si>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</si>
  <si>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</si>
  <si>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</si>
  <si>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</si>
  <si>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</si>
  <si>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</si>
  <si>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</si>
  <si>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</si>
  <si>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</si>
  <si>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</si>
  <si>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</si>
  <si>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</si>
  <si>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</si>
  <si>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</si>
  <si>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</si>
  <si>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</si>
  <si>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</si>
  <si>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</si>
  <si>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</si>
  <si>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</si>
  <si>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</si>
  <si>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</si>
  <si>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</si>
  <si>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</si>
  <si>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</si>
  <si>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</si>
  <si>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</si>
  <si>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</si>
  <si>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</si>
  <si>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</si>
  <si>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</si>
  <si>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</si>
  <si>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</si>
  <si>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</si>
  <si>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</si>
  <si>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</si>
  <si>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</si>
  <si>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</si>
  <si>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</si>
  <si>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</si>
  <si>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</si>
  <si>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</si>
  <si>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</si>
  <si>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</si>
  <si>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</si>
  <si>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</si>
  <si>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</si>
  <si>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</si>
  <si>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</si>
  <si>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</si>
  <si>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</si>
  <si>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</si>
  <si>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</si>
  <si>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</si>
  <si>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</si>
  <si>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</si>
  <si>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</si>
  <si>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</si>
  <si>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</si>
  <si>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</si>
  <si>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</si>
  <si>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</si>
  <si>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</si>
  <si>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</si>
  <si>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</si>
  <si>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</si>
  <si>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</si>
  <si>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</si>
  <si>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</si>
  <si>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</si>
  <si>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</si>
  <si>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</si>
  <si>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</si>
  <si>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</si>
  <si>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</si>
  <si>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</si>
  <si>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</si>
  <si>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</si>
  <si>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</si>
  <si>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</si>
  <si>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</si>
  <si>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</si>
  <si>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</si>
  <si>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</si>
  <si>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</si>
  <si>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</si>
  <si>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</si>
  <si>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</si>
  <si>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</si>
  <si>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</si>
  <si>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</si>
  <si>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</si>
  <si>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</si>
  <si>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</si>
  <si>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</si>
  <si>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</si>
  <si>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</si>
  <si>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</si>
  <si>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</si>
  <si>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</si>
  <si>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</si>
  <si>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</si>
  <si>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</si>
  <si>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</si>
  <si>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</si>
  <si>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</si>
  <si>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</si>
  <si>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</si>
  <si>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</si>
  <si>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</si>
  <si>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</si>
  <si>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</si>
  <si>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</si>
  <si>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</si>
  <si>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</si>
  <si>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</si>
  <si>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</si>
  <si>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</si>
  <si>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</si>
  <si>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</si>
  <si>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</si>
  <si>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</si>
  <si>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</si>
  <si>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</si>
  <si>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</si>
  <si>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</si>
  <si>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</si>
  <si>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</si>
  <si>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</si>
  <si>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</si>
  <si>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</si>
  <si>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</si>
  <si>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</si>
  <si>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</si>
  <si>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</si>
  <si>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</si>
  <si>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</si>
  <si>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</si>
  <si>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</si>
  <si>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</si>
  <si>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</si>
  <si>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</si>
  <si>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</si>
  <si>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</si>
  <si>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</si>
  <si>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</si>
  <si>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</si>
  <si>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</si>
  <si>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</si>
  <si>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</si>
  <si>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</si>
  <si>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</si>
  <si>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</si>
  <si>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</si>
  <si>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</si>
  <si>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</si>
  <si>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</si>
  <si>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</si>
  <si>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</si>
  <si>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</si>
  <si>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</si>
  <si>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</si>
  <si>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</si>
  <si>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</si>
  <si>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</si>
  <si>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</si>
  <si>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</si>
  <si>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</si>
  <si>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</si>
  <si>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</si>
  <si>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</si>
  <si>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</si>
  <si>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</si>
  <si>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</si>
  <si>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</si>
  <si>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</si>
  <si>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</si>
  <si>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</si>
  <si>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</si>
  <si>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</si>
  <si>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</si>
  <si>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</si>
  <si>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</si>
  <si>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</si>
  <si>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</si>
  <si>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</si>
  <si>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</si>
  <si>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</si>
  <si>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</si>
  <si>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</si>
  <si>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</si>
  <si>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</si>
  <si>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</si>
  <si>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</si>
  <si>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</si>
  <si>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</si>
  <si>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</si>
  <si>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</si>
  <si>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</si>
  <si>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</si>
  <si>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</si>
  <si>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</si>
  <si>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</si>
  <si>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</si>
  <si>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</si>
  <si>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</si>
  <si>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</si>
  <si>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</si>
  <si>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</si>
  <si>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</si>
  <si>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</si>
  <si>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</si>
  <si>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</si>
  <si>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</si>
  <si>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</si>
  <si>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</si>
  <si>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</si>
  <si>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</si>
  <si>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</si>
  <si>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</si>
  <si>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</si>
  <si>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</si>
  <si>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</si>
  <si>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</si>
  <si>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</si>
  <si>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</si>
  <si>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</si>
  <si>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</si>
  <si>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</si>
  <si>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</si>
  <si>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</si>
  <si>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</si>
  <si>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</si>
  <si>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</si>
  <si>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</si>
  <si>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</si>
  <si>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</si>
  <si>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</si>
  <si>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</si>
  <si>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</si>
  <si>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</si>
  <si>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</si>
  <si>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</si>
  <si>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</si>
  <si>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</si>
  <si>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</si>
  <si>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</si>
  <si>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</si>
  <si>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</si>
  <si>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</si>
  <si>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</si>
  <si>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</si>
  <si>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</si>
  <si>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</si>
  <si>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</si>
  <si>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</si>
  <si>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</si>
  <si>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</si>
  <si>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</si>
  <si>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</si>
  <si>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</si>
  <si>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</si>
  <si>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</si>
  <si>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</si>
  <si>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</si>
  <si>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</si>
  <si>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</si>
  <si>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</si>
  <si>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</si>
  <si>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</si>
  <si>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</si>
  <si>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</si>
  <si>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</si>
  <si>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</si>
  <si>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</si>
  <si>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</si>
  <si>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</si>
  <si>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</si>
  <si>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</si>
  <si>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</si>
  <si>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</si>
  <si>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</si>
  <si>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</si>
  <si>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</si>
  <si>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</si>
  <si>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</si>
  <si>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</si>
  <si>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</si>
  <si>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</si>
  <si>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</si>
  <si>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</si>
  <si>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</si>
  <si>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</si>
  <si>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</si>
  <si>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</si>
  <si>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</si>
  <si>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</si>
  <si>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</si>
  <si>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</si>
  <si>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</si>
  <si>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</si>
  <si>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</si>
  <si>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</si>
  <si>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</si>
  <si>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</si>
  <si>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</si>
  <si>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</si>
  <si>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</si>
  <si>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</si>
  <si>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</si>
  <si>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</si>
  <si>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</si>
  <si>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</si>
  <si>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</si>
  <si>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</si>
  <si>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</si>
  <si>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</si>
  <si>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</si>
  <si>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</si>
  <si>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</si>
  <si>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</si>
  <si>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</si>
  <si>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</si>
  <si>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</si>
  <si>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</si>
  <si>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</si>
  <si>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</si>
  <si>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</si>
  <si>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</si>
  <si>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</si>
  <si>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</si>
  <si>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</si>
  <si>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</si>
  <si>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</si>
  <si>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</si>
  <si>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</si>
  <si>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</si>
  <si>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</si>
  <si>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</si>
  <si>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</si>
  <si>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</si>
  <si>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</si>
  <si>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</si>
  <si>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</si>
  <si>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</si>
  <si>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</si>
  <si>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</si>
  <si>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</si>
  <si>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</si>
  <si>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</si>
  <si>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</si>
  <si>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</si>
  <si>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</si>
  <si>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</si>
  <si>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</si>
  <si>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</si>
  <si>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</si>
  <si>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</si>
  <si>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</si>
  <si>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</si>
  <si>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</si>
  <si>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</si>
  <si>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</si>
  <si>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</si>
  <si>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</si>
  <si>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</si>
  <si>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</si>
  <si>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</si>
  <si>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</si>
  <si>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</si>
  <si>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</si>
  <si>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</si>
  <si>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</si>
  <si>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</si>
  <si>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</si>
  <si>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</si>
  <si>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</si>
  <si>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</si>
  <si>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</si>
  <si>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</si>
  <si>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</si>
  <si>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</si>
  <si>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</si>
  <si>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</si>
  <si>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</si>
  <si>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</si>
  <si>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</si>
  <si>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</si>
  <si>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</si>
  <si>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</si>
  <si>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</si>
  <si>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</si>
  <si>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</si>
  <si>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</si>
  <si>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</si>
  <si>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</si>
  <si>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</si>
  <si>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</si>
  <si>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</si>
  <si>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</si>
  <si>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</si>
  <si>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</si>
  <si>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</si>
  <si>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</si>
  <si>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</si>
  <si>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</si>
  <si>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</si>
  <si>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</si>
  <si>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</si>
  <si>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</si>
  <si>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</si>
  <si>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</si>
  <si>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</si>
  <si>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</si>
  <si>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</si>
  <si>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</si>
  <si>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</si>
  <si>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</si>
  <si>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</si>
  <si>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</si>
  <si>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</si>
  <si>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</si>
  <si>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</si>
  <si>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</si>
  <si>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</si>
  <si>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</si>
  <si>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</si>
  <si>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</si>
  <si>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</si>
  <si>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</si>
  <si>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</si>
  <si>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</si>
  <si>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</si>
  <si>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</si>
  <si>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</si>
  <si>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</si>
  <si>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</si>
  <si>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</si>
  <si>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</si>
  <si>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</si>
  <si>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</si>
  <si>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</si>
  <si>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</si>
  <si>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</si>
  <si>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</si>
  <si>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</si>
  <si>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</si>
  <si>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</si>
  <si>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</si>
  <si>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</si>
  <si>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</si>
  <si>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</si>
  <si>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</si>
  <si>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</si>
  <si>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</si>
  <si>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</si>
  <si>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</si>
  <si>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</si>
  <si>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</si>
  <si>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</si>
  <si>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</si>
  <si>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</si>
  <si>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</si>
  <si>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</si>
  <si>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</si>
  <si>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</si>
  <si>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</si>
  <si>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</si>
  <si>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</si>
  <si>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</si>
  <si>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</si>
  <si>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</si>
  <si>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</si>
  <si>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</si>
  <si>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</si>
  <si>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</si>
  <si>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</si>
  <si>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</si>
  <si>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</si>
  <si>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</si>
  <si>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</si>
  <si>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</si>
  <si>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</si>
  <si>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</si>
  <si>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</si>
  <si>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</si>
  <si>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</si>
  <si>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</si>
  <si>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</si>
  <si>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</si>
  <si>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</si>
  <si>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</si>
  <si>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</si>
  <si>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</si>
  <si>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</si>
  <si>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</si>
  <si>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</si>
  <si>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</si>
  <si>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</si>
  <si>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</si>
  <si>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</si>
  <si>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</si>
  <si>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</si>
  <si>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</si>
  <si>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</si>
  <si>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</si>
  <si>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</si>
  <si>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</si>
  <si>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</si>
  <si>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</si>
  <si>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</si>
  <si>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</si>
  <si>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</si>
  <si>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</si>
  <si>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</si>
  <si>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</si>
  <si>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</si>
  <si>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</si>
  <si>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</si>
  <si>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</si>
  <si>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</si>
  <si>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</si>
  <si>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</si>
  <si>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</si>
  <si>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</si>
  <si>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</si>
  <si>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</si>
  <si>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</si>
  <si>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</si>
  <si>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</si>
  <si>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</si>
  <si>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</si>
  <si>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</si>
  <si>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</si>
  <si>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</si>
  <si>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</si>
  <si>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</si>
  <si>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</si>
  <si>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</si>
  <si>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</si>
  <si>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</si>
  <si>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</si>
  <si>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</si>
  <si>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</si>
  <si>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</si>
  <si>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</si>
  <si>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</si>
  <si>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</si>
  <si>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</si>
  <si>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</si>
  <si>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</si>
  <si>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</si>
  <si>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</si>
  <si>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</si>
  <si>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</si>
  <si>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</si>
  <si>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</si>
  <si>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</si>
  <si>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</si>
  <si>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</si>
  <si>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</si>
  <si>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</si>
  <si>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</si>
  <si>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</si>
  <si>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</si>
  <si>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</si>
  <si>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</si>
  <si>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</si>
  <si>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</si>
  <si>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</si>
  <si>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</si>
  <si>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</si>
  <si>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</si>
  <si>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</si>
  <si>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</si>
  <si>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</si>
  <si>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</si>
  <si>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</si>
  <si>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</si>
  <si>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</si>
  <si>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</si>
  <si>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</si>
  <si>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</si>
  <si>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</si>
  <si>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</si>
  <si>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</si>
  <si>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</si>
  <si>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</si>
  <si>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</si>
  <si>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</si>
  <si>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</si>
  <si>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</si>
  <si>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</si>
  <si>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</si>
  <si>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</si>
  <si>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</si>
  <si>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</si>
  <si>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</si>
  <si>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</si>
  <si>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</si>
  <si>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</si>
  <si>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</si>
  <si>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</si>
  <si>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</si>
  <si>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</si>
  <si>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</si>
  <si>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</si>
  <si>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</si>
  <si>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</si>
  <si>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</si>
  <si>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</si>
  <si>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</si>
  <si>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</si>
  <si>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</si>
  <si>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</si>
  <si>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</si>
  <si>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</si>
  <si>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</si>
  <si>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</si>
  <si>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</si>
  <si>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</si>
  <si>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</si>
  <si>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</si>
  <si>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</si>
  <si>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</si>
  <si>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</si>
  <si>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</si>
  <si>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</si>
  <si>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</si>
  <si>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</si>
  <si>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</si>
  <si>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</si>
  <si>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</si>
  <si>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</si>
  <si>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</si>
  <si>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</si>
  <si>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</si>
  <si>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</si>
  <si>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</si>
  <si>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</si>
  <si>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</si>
  <si>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</si>
  <si>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</si>
  <si>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</si>
  <si>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</si>
  <si>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</si>
  <si>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</si>
  <si>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</si>
  <si>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</si>
  <si>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</si>
  <si>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</si>
  <si>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</si>
  <si>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</si>
  <si>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</si>
  <si>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</si>
  <si>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</si>
  <si>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</si>
  <si>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</si>
  <si>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</si>
  <si>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</si>
  <si>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</si>
  <si>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</si>
  <si>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</si>
  <si>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</si>
  <si>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</si>
  <si>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</si>
  <si>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</si>
  <si>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</si>
  <si>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</si>
  <si>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</si>
  <si>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</si>
  <si>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</si>
  <si>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</si>
  <si>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</si>
  <si>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</si>
  <si>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</si>
  <si>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</si>
  <si>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</si>
  <si>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</si>
  <si>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</si>
  <si>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</si>
  <si>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</si>
  <si>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</si>
  <si>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</si>
  <si>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</si>
  <si>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</si>
  <si>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</si>
  <si>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</si>
  <si>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</si>
  <si>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</si>
  <si>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</si>
  <si>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</si>
  <si>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</si>
  <si>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</si>
  <si>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</si>
  <si>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</si>
  <si>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</si>
  <si>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</si>
  <si>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</si>
  <si>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</si>
  <si>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</si>
  <si>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</si>
  <si>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</si>
  <si>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</si>
  <si>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</si>
  <si>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</si>
  <si>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</si>
  <si>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</si>
  <si>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</si>
  <si>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</si>
  <si>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</si>
  <si>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</si>
  <si>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</si>
  <si>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</si>
  <si>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</si>
  <si>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</si>
  <si>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</si>
  <si>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</si>
  <si>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</si>
  <si>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</si>
  <si>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</si>
  <si>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</si>
  <si>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</si>
  <si>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</si>
  <si>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</si>
  <si>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</si>
  <si>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</si>
  <si>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</si>
  <si>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</si>
  <si>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</si>
  <si>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</si>
  <si>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</si>
  <si>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</si>
  <si>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</si>
  <si>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</si>
  <si>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</si>
  <si>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</si>
  <si>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</si>
  <si>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</si>
  <si>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</si>
  <si>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</si>
  <si>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</si>
  <si>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</si>
  <si>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</si>
  <si>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</si>
  <si>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</si>
  <si>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</si>
  <si>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</si>
  <si>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</si>
  <si>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</si>
  <si>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</si>
  <si>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</si>
  <si>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</si>
  <si>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</si>
  <si>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</si>
  <si>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</si>
  <si>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</si>
  <si>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</si>
  <si>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</si>
  <si>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</si>
  <si>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</si>
  <si>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</si>
  <si>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</si>
  <si>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</si>
  <si>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</si>
  <si>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</si>
  <si>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</si>
  <si>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</si>
  <si>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</si>
  <si>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</si>
  <si>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</si>
  <si>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</si>
  <si>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</si>
  <si>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</si>
  <si>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</si>
  <si>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</si>
  <si>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</si>
  <si>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</si>
  <si>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</si>
  <si>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</si>
  <si>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</si>
  <si>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</si>
  <si>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</si>
  <si>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</si>
  <si>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</si>
  <si>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</si>
  <si>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</si>
  <si>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</si>
  <si>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</si>
  <si>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</si>
  <si>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</si>
  <si>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</si>
  <si>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</si>
  <si>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</si>
  <si>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</si>
  <si>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</si>
  <si>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</si>
  <si>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</si>
  <si>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</si>
  <si>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</si>
  <si>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</si>
  <si>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</si>
  <si>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</si>
  <si>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</si>
  <si>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</si>
  <si>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</si>
  <si>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</si>
  <si>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</si>
  <si>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</si>
  <si>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</si>
  <si>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</si>
  <si>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</si>
  <si>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</si>
  <si>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</si>
  <si>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</si>
  <si>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</si>
  <si>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</si>
  <si>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</si>
  <si>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</si>
  <si>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</si>
  <si>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</si>
  <si>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</si>
  <si>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</si>
  <si>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</si>
  <si>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</si>
  <si>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</si>
  <si>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</si>
  <si>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</si>
  <si>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</si>
  <si>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</si>
  <si>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</si>
  <si>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</si>
  <si>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</si>
  <si>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</si>
  <si>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</si>
  <si>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</si>
  <si>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</si>
  <si>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</si>
  <si>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</si>
  <si>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</si>
  <si>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</si>
  <si>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</si>
  <si>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</si>
  <si>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</si>
  <si>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</si>
  <si>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</si>
  <si>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</si>
  <si>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</si>
  <si>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</si>
  <si>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</si>
  <si>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</si>
  <si>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</si>
  <si>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</si>
  <si>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</si>
  <si>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</si>
  <si>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</si>
  <si>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</si>
  <si>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</si>
  <si>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</si>
  <si>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</si>
  <si>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</si>
  <si>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</si>
  <si>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</si>
  <si>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</si>
  <si>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</si>
  <si>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</si>
  <si>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</si>
  <si>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</si>
  <si>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</si>
  <si>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</si>
  <si>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</si>
  <si>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</si>
  <si>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</si>
  <si>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</si>
  <si>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</si>
  <si>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</si>
  <si>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</si>
  <si>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</si>
  <si>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</si>
  <si>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</si>
  <si>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</si>
  <si>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</si>
  <si>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</si>
  <si>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</si>
  <si>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</si>
  <si>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</si>
  <si>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</si>
  <si>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</si>
  <si>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</si>
  <si>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</si>
  <si>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</si>
  <si>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</si>
  <si>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</si>
  <si>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</si>
  <si>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</si>
  <si>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</si>
  <si>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</si>
  <si>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</si>
  <si>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</si>
  <si>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</si>
  <si>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</si>
  <si>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</si>
  <si>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</si>
  <si>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</si>
  <si>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</si>
  <si>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</si>
  <si>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</si>
  <si>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</si>
  <si>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</si>
  <si>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</si>
  <si>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</si>
  <si>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</si>
  <si>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</si>
  <si>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</si>
  <si>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</si>
  <si>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</si>
  <si>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</si>
  <si>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</si>
  <si>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</si>
  <si>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</si>
  <si>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</si>
  <si>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</si>
  <si>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</si>
  <si>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</si>
  <si>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</si>
  <si>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</si>
  <si>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</si>
  <si>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</si>
  <si>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</si>
  <si>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</si>
  <si>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</si>
  <si>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</si>
  <si>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</si>
  <si>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</si>
  <si>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</si>
  <si>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</si>
  <si>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</si>
  <si>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</si>
  <si>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</si>
  <si>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</si>
  <si>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</si>
  <si>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</si>
  <si>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</si>
  <si>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</si>
  <si>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</si>
  <si>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</si>
  <si>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</si>
  <si>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</si>
  <si>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</si>
  <si>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</si>
  <si>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</si>
  <si>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</si>
  <si>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</si>
  <si>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</si>
  <si>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</si>
  <si>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</si>
  <si>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</si>
  <si>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</si>
  <si>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</si>
  <si>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</si>
  <si>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</si>
  <si>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</si>
  <si>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</si>
  <si>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</si>
  <si>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</si>
  <si>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</si>
  <si>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</si>
  <si>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</si>
  <si>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</si>
  <si>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</si>
  <si>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</si>
  <si>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</si>
  <si>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</si>
  <si>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</si>
  <si>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</si>
  <si>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</si>
  <si>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</si>
  <si>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</si>
  <si>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</si>
  <si>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</si>
  <si>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</si>
  <si>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</si>
  <si>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</si>
  <si>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</si>
  <si>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</si>
  <si>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</si>
  <si>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</si>
  <si>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</si>
  <si>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</si>
  <si>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</si>
  <si>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</si>
  <si>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</si>
  <si>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</si>
  <si>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</si>
  <si>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</si>
  <si>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</si>
  <si>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</si>
  <si>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</si>
  <si>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</si>
  <si>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</si>
  <si>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</si>
  <si>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</si>
  <si>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</si>
  <si>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</si>
  <si>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</si>
  <si>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</si>
  <si>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</si>
  <si>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</si>
  <si>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</si>
  <si>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</si>
  <si>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</si>
  <si>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</si>
  <si>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</si>
  <si>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</si>
  <si>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</si>
  <si>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</si>
  <si>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</si>
  <si>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</si>
  <si>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</si>
  <si>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</si>
  <si>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</si>
  <si>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</si>
  <si>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</si>
  <si>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</si>
  <si>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</si>
  <si>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</si>
  <si>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</si>
  <si>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</si>
  <si>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</si>
  <si>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</si>
  <si>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</si>
  <si>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</si>
  <si>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</si>
  <si>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</si>
  <si>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</si>
  <si>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</si>
  <si>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</si>
  <si>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</si>
  <si>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</si>
  <si>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</si>
  <si>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</si>
  <si>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</si>
  <si>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</si>
  <si>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</si>
  <si>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</si>
  <si>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</si>
  <si>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</si>
  <si>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</si>
  <si>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</si>
  <si>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</si>
  <si>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</si>
  <si>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</si>
  <si>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</si>
  <si>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</si>
  <si>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</si>
  <si>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</si>
  <si>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</si>
  <si>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</si>
  <si>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</si>
  <si>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</si>
  <si>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</si>
  <si>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</si>
  <si>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</si>
  <si>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</si>
  <si>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</si>
  <si>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</si>
  <si>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</si>
  <si>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</si>
  <si>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</si>
  <si>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</si>
  <si>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</si>
  <si>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</si>
  <si>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</si>
  <si>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</si>
  <si>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</si>
  <si>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</si>
  <si>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</si>
  <si>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</si>
  <si>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</si>
  <si>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</si>
  <si>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</si>
  <si>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</si>
  <si>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</si>
  <si>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</si>
  <si>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</si>
  <si>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</si>
  <si>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</si>
  <si>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</si>
  <si>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</si>
  <si>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</si>
  <si>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</si>
  <si>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</si>
  <si>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</si>
  <si>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</si>
  <si>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</si>
  <si>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</si>
  <si>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</si>
  <si>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</si>
  <si>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</si>
  <si>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</si>
  <si>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</si>
  <si>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</si>
  <si>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</si>
  <si>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</si>
  <si>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</si>
  <si>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</si>
  <si>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</si>
  <si>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</si>
  <si>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</si>
  <si>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</si>
  <si>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</si>
  <si>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</si>
  <si>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</si>
  <si>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</si>
  <si>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</si>
  <si>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</si>
  <si>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</si>
  <si>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</si>
  <si>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</si>
  <si>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</si>
  <si>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</si>
  <si>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</si>
  <si>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</si>
  <si>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</si>
  <si>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</si>
  <si>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</si>
  <si>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</si>
  <si>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</si>
  <si>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</si>
  <si>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</si>
  <si>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</si>
  <si>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</si>
  <si>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</si>
  <si>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</si>
  <si>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</si>
  <si>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</si>
  <si>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</si>
  <si>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</si>
  <si>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</si>
  <si>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</si>
  <si>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</si>
  <si>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</si>
  <si>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</si>
  <si>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</si>
  <si>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</si>
  <si>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</si>
  <si>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</si>
  <si>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</si>
  <si>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</si>
  <si>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</si>
  <si>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</si>
  <si>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</si>
  <si>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</si>
  <si>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</si>
  <si>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</si>
  <si>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</si>
  <si>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</si>
  <si>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</si>
  <si>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</si>
  <si>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</si>
  <si>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</si>
  <si>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</si>
  <si>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</si>
  <si>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</si>
  <si>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</si>
  <si>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</si>
  <si>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</si>
  <si>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</si>
  <si>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</si>
  <si>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</si>
  <si>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</si>
  <si>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</si>
  <si>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</si>
  <si>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</si>
  <si>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</si>
  <si>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</si>
  <si>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</si>
  <si>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</si>
  <si>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</si>
  <si>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</si>
  <si>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</si>
  <si>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</si>
  <si>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</si>
  <si>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</si>
  <si>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</si>
  <si>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</si>
  <si>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</si>
  <si>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</si>
  <si>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</si>
  <si>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</si>
  <si>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</si>
  <si>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</si>
  <si>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</si>
  <si>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</si>
  <si>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</si>
  <si>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</si>
  <si>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</si>
  <si>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</si>
  <si>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</si>
  <si>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</si>
  <si>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</si>
  <si>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</si>
  <si>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</si>
  <si>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</si>
  <si>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</si>
  <si>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</si>
  <si>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</si>
  <si>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</si>
  <si>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</si>
  <si>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</si>
  <si>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</si>
  <si>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</si>
  <si>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</si>
  <si>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</si>
  <si>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</si>
  <si>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</si>
  <si>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</si>
  <si>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</si>
  <si>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</si>
  <si>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</si>
  <si>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</si>
  <si>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</si>
  <si>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</si>
  <si>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</si>
  <si>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</si>
  <si>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</si>
  <si>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</si>
  <si>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</si>
  <si>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</si>
  <si>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</si>
  <si>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</si>
  <si>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</si>
  <si>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</si>
  <si>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</si>
  <si>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</si>
  <si>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</si>
  <si>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</si>
  <si>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</si>
  <si>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</si>
  <si>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</si>
  <si>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</si>
  <si>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</si>
  <si>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</si>
  <si>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</si>
  <si>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</si>
  <si>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</si>
  <si>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</si>
  <si>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</si>
  <si>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</si>
  <si>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</si>
  <si>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</si>
  <si>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</si>
  <si>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</si>
  <si>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</si>
  <si>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</si>
  <si>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</si>
  <si>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</si>
  <si>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</si>
  <si>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</si>
  <si>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</si>
  <si>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</si>
  <si>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</si>
  <si>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</si>
  <si>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</si>
  <si>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</si>
  <si>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</si>
  <si>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</si>
  <si>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</si>
  <si>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</si>
  <si>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</si>
  <si>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</si>
  <si>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</si>
  <si>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</si>
  <si>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</si>
  <si>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</si>
  <si>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</si>
  <si>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</si>
  <si>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</si>
  <si>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</si>
  <si>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</si>
  <si>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</si>
  <si>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</si>
  <si>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</si>
  <si>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</si>
  <si>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</si>
  <si>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</si>
  <si>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</si>
  <si>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</si>
  <si>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</si>
  <si>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</si>
  <si>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</si>
  <si>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</si>
  <si>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</si>
  <si>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</si>
  <si>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</si>
  <si>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</si>
  <si>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</si>
  <si>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</si>
  <si>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</si>
  <si>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</si>
  <si>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</si>
  <si>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</si>
  <si>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</si>
  <si>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</si>
  <si>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</si>
  <si>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</si>
  <si>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</si>
  <si>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</si>
  <si>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</si>
  <si>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</si>
  <si>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</si>
  <si>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</si>
  <si>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</si>
  <si>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</si>
  <si>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</si>
  <si>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</si>
  <si>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</si>
  <si>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</si>
  <si>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</si>
  <si>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</si>
  <si>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</si>
  <si>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</si>
  <si>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</si>
  <si>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</si>
  <si>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</si>
  <si>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</si>
  <si>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</si>
  <si>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</si>
  <si>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</si>
  <si>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</si>
  <si>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</si>
  <si>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</si>
  <si>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</si>
  <si>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</si>
  <si>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</si>
  <si>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</si>
  <si>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</si>
  <si>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</si>
  <si>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</si>
  <si>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</si>
  <si>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</si>
  <si>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</si>
  <si>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</si>
  <si>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</si>
  <si>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</si>
  <si>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</si>
  <si>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</si>
  <si>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</si>
  <si>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</si>
  <si>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</si>
  <si>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</si>
  <si>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</si>
  <si>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</si>
  <si>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</si>
  <si>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</si>
  <si>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</si>
  <si>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</si>
  <si>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</si>
  <si>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</si>
  <si>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</si>
  <si>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</si>
  <si>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</si>
  <si>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</si>
  <si>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</si>
  <si>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</si>
  <si>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</si>
  <si>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</si>
  <si>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</si>
  <si>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</si>
  <si>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</si>
  <si>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</si>
  <si>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</si>
  <si>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</si>
  <si>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</si>
  <si>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</si>
  <si>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</si>
  <si>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</si>
  <si>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</si>
  <si>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</si>
  <si>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</si>
  <si>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</si>
  <si>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</si>
  <si>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</si>
  <si>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</si>
  <si>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</si>
  <si>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</si>
  <si>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</si>
  <si>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</si>
  <si>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</si>
  <si>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</si>
  <si>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</si>
  <si>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</si>
  <si>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</si>
  <si>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</si>
  <si>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</si>
  <si>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</si>
  <si>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</si>
  <si>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</si>
  <si>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</si>
  <si>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</si>
  <si>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</si>
  <si>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</si>
  <si>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</si>
  <si>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</si>
  <si>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</si>
  <si>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</si>
  <si>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</si>
  <si>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</si>
  <si>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</si>
  <si>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</si>
  <si>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</si>
  <si>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</si>
  <si>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</si>
  <si>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</si>
  <si>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</si>
  <si>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</si>
  <si>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</si>
  <si>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</si>
  <si>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</si>
  <si>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</si>
  <si>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</si>
  <si>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</si>
  <si>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</si>
  <si>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</si>
  <si>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</si>
  <si>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</si>
  <si>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</si>
  <si>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</si>
  <si>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</si>
  <si>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</si>
  <si>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</si>
  <si>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</si>
  <si>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</si>
  <si>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</si>
  <si>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</si>
  <si>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</si>
  <si>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</si>
  <si>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</si>
  <si>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</si>
  <si>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</si>
  <si>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</si>
  <si>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</si>
  <si>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</si>
  <si>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</si>
  <si>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</si>
  <si>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</si>
  <si>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</si>
  <si>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</si>
  <si>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</si>
  <si>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</si>
  <si>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</si>
  <si>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</si>
  <si>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</si>
  <si>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</si>
  <si>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</si>
  <si>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</si>
  <si>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</si>
  <si>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</si>
  <si>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</si>
  <si>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</si>
  <si>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</si>
  <si>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</si>
  <si>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</si>
  <si>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</si>
  <si>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</si>
  <si>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</si>
  <si>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</si>
  <si>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</si>
  <si>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</si>
  <si>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</si>
  <si>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</si>
  <si>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</si>
  <si>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</si>
  <si>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</si>
  <si>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</si>
  <si>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</si>
  <si>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</si>
  <si>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</si>
  <si>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</si>
  <si>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</si>
  <si>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</si>
  <si>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</si>
  <si>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</si>
  <si>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</si>
  <si>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</si>
  <si>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</si>
  <si>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</si>
  <si>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</si>
  <si>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</si>
  <si>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</si>
  <si>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</si>
  <si>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</si>
  <si>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</si>
  <si>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</si>
  <si>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</si>
  <si>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</si>
  <si>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</si>
  <si>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</si>
  <si>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</si>
  <si>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</si>
  <si>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</si>
  <si>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</si>
  <si>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</si>
  <si>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</si>
  <si>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</si>
  <si>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</si>
  <si>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</si>
  <si>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</si>
  <si>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</si>
  <si>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</si>
  <si>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</si>
  <si>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</si>
  <si>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</si>
  <si>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</si>
  <si>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</si>
  <si>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</si>
  <si>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</si>
  <si>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</si>
  <si>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</si>
  <si>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</si>
  <si>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</si>
  <si>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</si>
  <si>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</si>
  <si>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</si>
  <si>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</si>
  <si>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</si>
  <si>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</si>
  <si>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</si>
  <si>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</si>
  <si>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</si>
  <si>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</si>
  <si>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</si>
  <si>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</si>
  <si>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</si>
  <si>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</si>
  <si>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</si>
  <si>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</si>
  <si>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</si>
  <si>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</si>
  <si>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</si>
  <si>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</si>
  <si>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</si>
  <si>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</si>
  <si>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</si>
  <si>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</si>
  <si>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</si>
  <si>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</si>
  <si>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</si>
  <si>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</si>
  <si>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</si>
  <si>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</si>
  <si>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</si>
  <si>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</si>
  <si>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</si>
  <si>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</si>
  <si>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</si>
  <si>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</si>
  <si>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</si>
  <si>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</si>
  <si>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</si>
  <si>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</si>
  <si>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</si>
  <si>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</si>
  <si>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</si>
  <si>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</si>
  <si>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</si>
  <si>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</si>
  <si>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</si>
  <si>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</si>
  <si>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</si>
  <si>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</si>
  <si>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</si>
  <si>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</si>
  <si>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</si>
  <si>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</si>
  <si>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</si>
  <si>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</si>
  <si>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</si>
  <si>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</si>
  <si>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</si>
  <si>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</si>
  <si>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</si>
  <si>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</si>
  <si>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</si>
  <si>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</si>
  <si>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</si>
  <si>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</si>
  <si>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</si>
  <si>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</si>
  <si>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</si>
  <si>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</si>
  <si>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</si>
  <si>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</si>
  <si>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</si>
  <si>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</si>
  <si>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</si>
  <si>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</si>
  <si>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</si>
  <si>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</si>
  <si>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</si>
  <si>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</si>
  <si>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</si>
  <si>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</si>
  <si>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</si>
  <si>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</si>
  <si>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</si>
  <si>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</si>
  <si>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</si>
  <si>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</si>
  <si>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</si>
  <si>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</si>
  <si>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</si>
  <si>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</si>
  <si>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</si>
  <si>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</si>
  <si>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</si>
  <si>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</si>
  <si>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</si>
  <si>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</si>
  <si>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</si>
  <si>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</si>
  <si>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</si>
  <si>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</si>
  <si>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</si>
  <si>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</si>
  <si>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</si>
  <si>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</si>
  <si>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</si>
  <si>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</si>
  <si>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</si>
  <si>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</si>
  <si>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</si>
  <si>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</si>
  <si>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</si>
  <si>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</si>
  <si>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</si>
  <si>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</si>
  <si>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</si>
  <si>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</si>
  <si>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</si>
  <si>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</si>
  <si>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</si>
  <si>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</si>
  <si>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</si>
  <si>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</si>
  <si>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</si>
  <si>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</si>
  <si>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</si>
  <si>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</si>
  <si>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</si>
  <si>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</si>
  <si>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</si>
  <si>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</si>
  <si>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</si>
  <si>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</si>
  <si>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</si>
  <si>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</si>
  <si>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</si>
  <si>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</si>
  <si>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</si>
  <si>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</si>
  <si>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</si>
  <si>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</si>
  <si>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</si>
  <si>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</si>
  <si>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</si>
  <si>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</si>
  <si>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</si>
  <si>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</si>
  <si>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</si>
  <si>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</si>
  <si>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</si>
  <si>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</si>
  <si>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</si>
  <si>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</si>
  <si>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</si>
  <si>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</si>
  <si>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</si>
  <si>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</si>
  <si>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</si>
  <si>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</si>
  <si>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</si>
  <si>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</si>
  <si>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</si>
  <si>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</si>
  <si>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</si>
  <si>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</si>
  <si>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</si>
  <si>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</si>
  <si>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</si>
  <si>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</si>
  <si>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</si>
  <si>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</si>
  <si>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</si>
  <si>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</si>
  <si>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</si>
  <si>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</si>
  <si>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</si>
  <si>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</si>
  <si>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</si>
  <si>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</si>
  <si>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</si>
  <si>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</si>
  <si>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</si>
  <si>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</si>
  <si>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</si>
  <si>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</si>
  <si>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</si>
  <si>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</si>
  <si>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</si>
  <si>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</si>
  <si>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</si>
  <si>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</si>
  <si>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</si>
  <si>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</si>
  <si>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</si>
  <si>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</si>
  <si>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</si>
  <si>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</si>
  <si>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</si>
  <si>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</si>
  <si>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</si>
  <si>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</si>
  <si>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</si>
  <si>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</si>
  <si>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</si>
  <si>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</si>
  <si>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</si>
  <si>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</si>
  <si>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</si>
  <si>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</si>
  <si>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</si>
  <si>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</si>
  <si>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</si>
  <si>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</si>
  <si>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</si>
  <si>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</si>
  <si>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</si>
  <si>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</si>
  <si>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</si>
  <si>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</si>
  <si>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</si>
  <si>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</si>
  <si>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</si>
  <si>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</si>
  <si>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</si>
  <si>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</si>
  <si>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</si>
  <si>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</si>
  <si>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</si>
  <si>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</si>
  <si>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</si>
  <si>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</si>
  <si>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</si>
  <si>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</si>
  <si>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</si>
  <si>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</si>
  <si>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</si>
  <si>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</si>
  <si>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</si>
  <si>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</si>
  <si>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</si>
  <si>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</si>
  <si>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</si>
  <si>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</si>
  <si>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</si>
  <si>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</si>
  <si>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</si>
  <si>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</si>
  <si>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</si>
  <si>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</si>
  <si>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</si>
  <si>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</si>
  <si>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</si>
  <si>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</si>
  <si>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</si>
  <si>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</si>
  <si>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</si>
  <si>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</si>
  <si>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</si>
  <si>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</si>
  <si>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</si>
  <si>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</si>
  <si>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</si>
  <si>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</si>
  <si>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</si>
  <si>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</si>
  <si>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</si>
  <si>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</si>
  <si>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</si>
  <si>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</si>
  <si>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</si>
  <si>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</si>
  <si>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</si>
  <si>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</si>
  <si>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</si>
  <si>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</si>
  <si>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</si>
  <si>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</si>
  <si>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</si>
  <si>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</si>
  <si>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</si>
  <si>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</si>
  <si>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</si>
  <si>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</si>
  <si>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</si>
  <si>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</si>
  <si>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</si>
  <si>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</si>
  <si>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</si>
  <si>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</si>
  <si>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</si>
  <si>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</si>
  <si>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</si>
  <si>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</si>
  <si>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</si>
  <si>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</si>
  <si>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</si>
  <si>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</si>
  <si>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</si>
  <si>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</si>
  <si>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</si>
  <si>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</si>
  <si>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</si>
  <si>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</si>
  <si>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</si>
  <si>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</si>
  <si>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</si>
  <si>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</si>
  <si>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</si>
  <si>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</si>
  <si>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</si>
  <si>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</si>
  <si>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</si>
  <si>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</si>
  <si>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</si>
  <si>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</si>
  <si>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</si>
  <si>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</si>
  <si>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</si>
  <si>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</si>
  <si>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</si>
  <si>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</si>
  <si>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</si>
  <si>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</si>
  <si>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</si>
  <si>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</si>
  <si>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</si>
  <si>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</si>
  <si>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</si>
  <si>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</si>
  <si>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</si>
  <si>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</si>
  <si>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</si>
  <si>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</si>
  <si>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</si>
  <si>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</si>
  <si>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</si>
  <si>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</si>
  <si>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</si>
  <si>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</si>
  <si>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</si>
  <si>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</si>
  <si>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</si>
  <si>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</si>
  <si>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</si>
  <si>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</si>
  <si>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</si>
  <si>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</si>
  <si>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</si>
  <si>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</si>
  <si>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</si>
  <si>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</si>
  <si>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</si>
  <si>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</si>
  <si>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</si>
  <si>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</si>
  <si>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</si>
  <si>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</si>
  <si>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</si>
  <si>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</si>
  <si>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</si>
  <si>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</si>
  <si>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</si>
  <si>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</si>
  <si>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</si>
  <si>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</si>
  <si>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</si>
  <si>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</si>
  <si>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</si>
  <si>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</si>
  <si>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</si>
  <si>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</si>
  <si>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</si>
  <si>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</si>
  <si>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</si>
  <si>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</si>
  <si>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</si>
  <si>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</si>
  <si>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</si>
  <si>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</si>
  <si>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</si>
  <si>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</si>
  <si>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</si>
  <si>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</si>
  <si>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</si>
  <si>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</si>
  <si>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</si>
  <si>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</si>
  <si>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</si>
  <si>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</si>
  <si>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</si>
  <si>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</si>
  <si>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</si>
  <si>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</si>
  <si>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</si>
  <si>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</si>
  <si>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</si>
  <si>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</si>
  <si>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</si>
  <si>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</si>
  <si>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</si>
  <si>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</si>
  <si>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</si>
  <si>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</si>
  <si>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</si>
  <si>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</si>
  <si>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</si>
  <si>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</si>
  <si>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</si>
  <si>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</si>
  <si>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</si>
  <si>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</si>
  <si>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</si>
  <si>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</si>
  <si>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</si>
  <si>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</si>
  <si>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</si>
  <si>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</si>
  <si>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</si>
  <si>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</si>
  <si>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</si>
  <si>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</si>
  <si>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</si>
  <si>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</si>
  <si>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</si>
  <si>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</si>
  <si>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</si>
  <si>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</si>
  <si>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</si>
  <si>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</si>
  <si>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</si>
  <si>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</si>
  <si>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</si>
  <si>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</si>
  <si>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</si>
  <si>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</si>
  <si>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</si>
  <si>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</si>
  <si>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</si>
  <si>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</si>
  <si>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</si>
  <si>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</si>
  <si>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</si>
  <si>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</si>
  <si>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</si>
  <si>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</si>
  <si>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</si>
  <si>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</si>
  <si>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</si>
  <si>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</si>
  <si>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</si>
  <si>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</si>
  <si>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</si>
  <si>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</si>
  <si>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</si>
  <si>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</si>
  <si>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</si>
  <si>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</si>
  <si>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</si>
  <si>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</si>
  <si>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</si>
  <si>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</si>
  <si>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</si>
  <si>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</si>
  <si>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</si>
  <si>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</si>
  <si>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</si>
  <si>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</si>
  <si>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</si>
  <si>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</si>
  <si>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</si>
  <si>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</si>
  <si>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</si>
  <si>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</si>
  <si>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</si>
  <si>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</si>
  <si>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</si>
  <si>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</si>
  <si>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</si>
  <si>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</si>
  <si>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</si>
  <si>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</si>
  <si>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</si>
  <si>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</si>
  <si>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</si>
  <si>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</si>
  <si>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</si>
  <si>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</si>
  <si>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</si>
  <si>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</si>
  <si>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</si>
  <si>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</si>
  <si>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</si>
  <si>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</si>
  <si>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</si>
  <si>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</si>
  <si>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</si>
  <si>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</si>
  <si>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</si>
  <si>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</si>
  <si>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</si>
  <si>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</si>
  <si>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</si>
  <si>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</si>
  <si>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</si>
  <si>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</si>
  <si>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</si>
  <si>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</si>
  <si>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</si>
  <si>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</si>
  <si>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</si>
  <si>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</si>
  <si>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</si>
  <si>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</si>
  <si>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</si>
  <si>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</si>
  <si>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</si>
  <si>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</si>
  <si>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</si>
  <si>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</si>
  <si>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</si>
  <si>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</si>
  <si>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</si>
  <si>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</si>
  <si>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</si>
  <si>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</si>
  <si>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</si>
  <si>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</si>
  <si>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</si>
  <si>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</si>
  <si>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</si>
  <si>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</si>
  <si>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</si>
  <si>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</si>
  <si>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</si>
  <si>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</si>
  <si>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</si>
  <si>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</si>
  <si>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</si>
  <si>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</si>
  <si>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</si>
  <si>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</si>
  <si>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</si>
  <si>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</si>
  <si>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</si>
  <si>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</si>
  <si>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</si>
  <si>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</si>
  <si>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</si>
  <si>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</si>
  <si>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</si>
  <si>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</si>
  <si>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</si>
  <si>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</si>
  <si>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</si>
  <si>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</si>
  <si>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</si>
  <si>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</si>
  <si>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</si>
  <si>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</si>
  <si>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</si>
  <si>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</si>
  <si>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</si>
  <si>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</si>
  <si>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</si>
  <si>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</si>
  <si>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</si>
  <si>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</si>
  <si>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</si>
  <si>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</si>
  <si>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</si>
  <si>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</si>
  <si>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</si>
  <si>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</si>
  <si>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</si>
  <si>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</si>
  <si>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</si>
  <si>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</si>
  <si>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</si>
  <si>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</si>
  <si>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</si>
  <si>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</si>
  <si>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</si>
  <si>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</si>
  <si>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</si>
  <si>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</si>
  <si>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</si>
  <si>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</si>
  <si>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</si>
  <si>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</si>
  <si>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</si>
  <si>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</si>
  <si>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</si>
  <si>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</si>
  <si>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</si>
  <si>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</si>
  <si>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</si>
  <si>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</si>
  <si>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</si>
  <si>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</si>
  <si>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</si>
  <si>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</si>
  <si>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</si>
  <si>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</si>
  <si>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</si>
  <si>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</si>
  <si>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</si>
  <si>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</si>
  <si>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</si>
  <si>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</si>
  <si>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</si>
  <si>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</si>
  <si>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</si>
  <si>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</si>
  <si>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</si>
  <si>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</si>
  <si>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</si>
  <si>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</si>
  <si>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</si>
  <si>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</si>
  <si>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</si>
  <si>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</si>
  <si>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</si>
  <si>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</si>
  <si>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</si>
  <si>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</si>
  <si>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</si>
  <si>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</si>
  <si>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</si>
  <si>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</si>
  <si>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</si>
  <si>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</si>
  <si>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</si>
  <si>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</si>
  <si>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</si>
  <si>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</si>
  <si>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</si>
  <si>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</si>
  <si>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</si>
  <si>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</si>
  <si>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</si>
  <si>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</si>
  <si>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</si>
  <si>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</si>
  <si>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</si>
  <si>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</si>
  <si>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</si>
  <si>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</si>
  <si>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</si>
  <si>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</si>
  <si>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</si>
  <si>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</si>
  <si>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</si>
  <si>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</si>
  <si>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</si>
  <si>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</si>
  <si>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</si>
  <si>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</si>
  <si>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</si>
  <si>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</si>
  <si>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</si>
  <si>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</si>
  <si>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</si>
  <si>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</si>
  <si>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</si>
  <si>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</si>
  <si>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</si>
  <si>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</si>
  <si>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</si>
  <si>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</si>
  <si>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</si>
  <si>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</si>
  <si>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</si>
  <si>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</si>
  <si>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</si>
  <si>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</si>
  <si>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</si>
  <si>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</si>
  <si>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</si>
  <si>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</si>
  <si>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</si>
  <si>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</si>
  <si>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</si>
  <si>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</si>
  <si>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</si>
  <si>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</si>
  <si>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</si>
  <si>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</si>
  <si>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</si>
  <si>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</si>
  <si>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</si>
  <si>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</si>
  <si>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</si>
  <si>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</si>
  <si>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</si>
  <si>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</si>
  <si>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</si>
  <si>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</si>
  <si>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</si>
  <si>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</si>
  <si>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</si>
  <si>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</si>
  <si>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</si>
  <si>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</si>
  <si>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</si>
  <si>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</si>
  <si>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</si>
  <si>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</si>
  <si>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</si>
  <si>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</si>
  <si>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</si>
  <si>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</si>
  <si>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</si>
  <si>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</si>
  <si>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</si>
  <si>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</si>
  <si>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</si>
  <si>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</si>
  <si>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</si>
  <si>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</si>
  <si>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</si>
  <si>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</si>
  <si>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</si>
  <si>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</si>
  <si>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</si>
  <si>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</si>
  <si>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</si>
  <si>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</si>
  <si>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</si>
  <si>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</si>
  <si>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</si>
  <si>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</si>
  <si>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</si>
  <si>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</si>
  <si>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</si>
  <si>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</si>
  <si>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</si>
  <si>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</si>
  <si>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</si>
  <si>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</si>
  <si>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</si>
  <si>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</si>
  <si>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</si>
  <si>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</si>
  <si>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</si>
  <si>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</si>
  <si>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</si>
  <si>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</si>
  <si>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</si>
  <si>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</si>
  <si>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</si>
  <si>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</si>
  <si>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</si>
  <si>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</si>
  <si>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</si>
  <si>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</si>
  <si>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</si>
  <si>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</si>
  <si>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</si>
  <si>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</si>
  <si>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</si>
  <si>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</si>
  <si>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</si>
  <si>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</si>
  <si>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</si>
  <si>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</si>
  <si>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</si>
  <si>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</si>
  <si>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</si>
  <si>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</si>
  <si>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</si>
  <si>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</si>
  <si>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</si>
  <si>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</si>
  <si>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</si>
  <si>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</si>
  <si>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</si>
  <si>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</si>
  <si>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</si>
  <si>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</si>
  <si>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</si>
  <si>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</si>
  <si>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</si>
  <si>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</si>
  <si>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</si>
  <si>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</si>
  <si>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</si>
  <si>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</si>
  <si>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</si>
  <si>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</si>
  <si>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</si>
  <si>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</si>
  <si>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</si>
  <si>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</si>
  <si>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</si>
  <si>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</si>
  <si>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</si>
  <si>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</si>
  <si>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</si>
  <si>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</si>
  <si>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</si>
  <si>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</si>
  <si>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</si>
  <si>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</si>
  <si>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</si>
  <si>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</si>
  <si>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</si>
  <si>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</si>
  <si>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</si>
  <si>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</si>
  <si>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</si>
  <si>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</si>
  <si>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</si>
  <si>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</si>
  <si>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</si>
  <si>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</si>
  <si>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</si>
  <si>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</si>
  <si>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</si>
  <si>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</si>
  <si>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</si>
  <si>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</si>
  <si>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</si>
  <si>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</si>
  <si>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</si>
  <si>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</si>
  <si>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</si>
  <si>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</si>
  <si>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</si>
  <si>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</si>
  <si>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</si>
  <si>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</si>
  <si>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</si>
  <si>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</si>
  <si>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</si>
  <si>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</si>
  <si>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</si>
  <si>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</si>
  <si>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</si>
  <si>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</si>
  <si>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</si>
  <si>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</si>
  <si>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</si>
  <si>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</si>
  <si>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</si>
  <si>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</si>
  <si>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</si>
  <si>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</si>
  <si>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</si>
  <si>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</si>
  <si>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</si>
  <si>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</si>
  <si>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</si>
  <si>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</si>
  <si>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</si>
  <si>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</si>
  <si>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</si>
  <si>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</si>
  <si>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</si>
  <si>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</si>
  <si>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</si>
  <si>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</si>
  <si>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</si>
  <si>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</si>
  <si>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</si>
  <si>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</si>
  <si>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</si>
  <si>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</si>
  <si>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</si>
  <si>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</si>
  <si>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</si>
  <si>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</si>
  <si>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</si>
  <si>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</si>
  <si>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</si>
  <si>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</si>
  <si>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</si>
  <si>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</si>
  <si>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</si>
  <si>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</si>
  <si>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</si>
  <si>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</si>
  <si>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</si>
  <si>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</si>
  <si>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</si>
  <si>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</si>
  <si>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</si>
  <si>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</si>
  <si>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</si>
  <si>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</si>
  <si>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</si>
  <si>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</si>
  <si>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</si>
  <si>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</si>
  <si>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</si>
  <si>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</si>
  <si>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</si>
  <si>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</si>
  <si>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</si>
  <si>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</si>
  <si>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</si>
  <si>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</si>
  <si>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</si>
  <si>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</si>
  <si>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</si>
  <si>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</si>
  <si>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</si>
  <si>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</si>
  <si>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</si>
  <si>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</si>
  <si>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</si>
  <si>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</si>
  <si>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</si>
  <si>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</si>
  <si>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</si>
  <si>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</si>
  <si>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</si>
  <si>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</si>
  <si>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</si>
  <si>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</si>
  <si>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</si>
  <si>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</si>
  <si>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</si>
  <si>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</si>
  <si>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</si>
  <si>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</si>
  <si>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</si>
  <si>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</si>
  <si>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</si>
  <si>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</si>
  <si>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</si>
  <si>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</si>
  <si>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</si>
  <si>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</si>
  <si>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</si>
  <si>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</si>
  <si>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</si>
  <si>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</si>
  <si>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</si>
  <si>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</si>
  <si>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</si>
  <si>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</si>
  <si>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</si>
  <si>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</si>
  <si>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</si>
  <si>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</si>
  <si>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</si>
  <si>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</si>
  <si>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</si>
  <si>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</si>
  <si>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</si>
  <si>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</si>
  <si>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</si>
  <si>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</si>
  <si>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</si>
  <si>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</si>
  <si>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</si>
  <si>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</si>
  <si>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</si>
  <si>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</si>
  <si>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</si>
  <si>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</si>
  <si>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</si>
  <si>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</si>
  <si>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</si>
  <si>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</si>
  <si>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</si>
  <si>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</si>
  <si>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</si>
  <si>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</si>
  <si>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</si>
  <si>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</si>
  <si>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</si>
  <si>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</si>
  <si>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</si>
  <si>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</si>
  <si>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</si>
  <si>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</si>
  <si>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</si>
  <si>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</si>
  <si>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</si>
  <si>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</si>
  <si>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</si>
  <si>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</si>
  <si>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</si>
  <si>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</si>
  <si>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</si>
  <si>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</si>
  <si>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</si>
  <si>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</si>
  <si>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</si>
  <si>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</si>
  <si>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</si>
  <si>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</si>
  <si>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</si>
  <si>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</si>
  <si>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</si>
  <si>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</si>
  <si>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</si>
  <si>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</si>
  <si>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</si>
  <si>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</si>
  <si>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</si>
  <si>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</si>
  <si>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</si>
  <si>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</si>
  <si>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</si>
  <si>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</si>
  <si>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</si>
  <si>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</si>
  <si>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</si>
  <si>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</si>
  <si>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</si>
  <si>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</si>
  <si>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</si>
  <si>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</si>
  <si>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</si>
  <si>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</si>
  <si>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</si>
  <si>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</si>
  <si>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</si>
  <si>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</si>
  <si>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</si>
  <si>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</si>
  <si>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</si>
  <si>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</si>
  <si>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</si>
  <si>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</si>
  <si>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</si>
  <si>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</si>
  <si>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</si>
  <si>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</si>
  <si>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</si>
  <si>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</si>
  <si>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</si>
  <si>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</si>
  <si>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</si>
  <si>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</si>
  <si>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</si>
  <si>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</si>
  <si>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</si>
  <si>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</si>
  <si>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</si>
  <si>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</si>
  <si>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</si>
  <si>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</si>
  <si>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</si>
  <si>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</si>
  <si>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</si>
  <si>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</si>
  <si>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</si>
  <si>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</si>
  <si>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</si>
  <si>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</si>
  <si>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</si>
  <si>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</si>
  <si>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</si>
  <si>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</si>
  <si>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</si>
  <si>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</si>
  <si>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</si>
  <si>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</si>
  <si>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</si>
  <si>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</si>
  <si>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</si>
  <si>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</si>
  <si>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</si>
  <si>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</si>
  <si>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</si>
  <si>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</si>
  <si>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</si>
  <si>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</si>
  <si>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</si>
  <si>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</si>
  <si>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</si>
  <si>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</si>
  <si>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</si>
  <si>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</si>
  <si>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</si>
  <si>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</si>
  <si>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</si>
  <si>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</si>
  <si>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</si>
  <si>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</si>
  <si>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</si>
  <si>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</si>
  <si>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</si>
  <si>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</si>
  <si>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</si>
  <si>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</si>
  <si>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</si>
  <si>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</si>
  <si>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</si>
  <si>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</si>
  <si>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</si>
  <si>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</si>
  <si>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</si>
  <si>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</si>
  <si>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</si>
  <si>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</si>
  <si>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</si>
  <si>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</si>
  <si>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</si>
  <si>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</si>
  <si>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</si>
  <si>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</si>
  <si>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</si>
  <si>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</si>
  <si>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</si>
  <si>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</si>
  <si>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</si>
  <si>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</si>
  <si>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</si>
  <si>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</si>
  <si>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</si>
  <si>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</si>
  <si>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</si>
  <si>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</si>
  <si>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</si>
  <si>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</si>
  <si>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</si>
  <si>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</si>
  <si>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</si>
  <si>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</si>
  <si>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</si>
  <si>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</si>
  <si>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</si>
  <si>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</si>
  <si>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</si>
  <si>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</si>
  <si>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</si>
  <si>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</si>
  <si>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</si>
  <si>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</si>
  <si>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</si>
  <si>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</si>
  <si>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</si>
  <si>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</si>
  <si>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</si>
  <si>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</si>
  <si>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</si>
  <si>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</si>
  <si>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</si>
  <si>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</si>
  <si>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</si>
  <si>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</si>
  <si>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</si>
  <si>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</si>
  <si>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</si>
  <si>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</si>
  <si>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</si>
  <si>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</si>
  <si>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</si>
  <si>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</si>
  <si>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</si>
  <si>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</si>
  <si>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</si>
  <si>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</si>
  <si>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</si>
  <si>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</si>
  <si>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</si>
  <si>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</si>
  <si>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</si>
  <si>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</si>
  <si>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</si>
  <si>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</si>
  <si>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</si>
  <si>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</si>
  <si>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</si>
  <si>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</si>
  <si>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</si>
  <si>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</si>
  <si>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</si>
  <si>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</si>
  <si>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</si>
  <si>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</si>
  <si>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</si>
  <si>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</si>
  <si>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</si>
  <si>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</si>
  <si>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</si>
  <si>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</si>
  <si>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</si>
  <si>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</si>
  <si>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</si>
  <si>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</si>
  <si>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</si>
  <si>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</si>
  <si>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</si>
  <si>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</si>
  <si>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</si>
  <si>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</si>
  <si>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</si>
  <si>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</si>
  <si>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</si>
  <si>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</si>
  <si>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</si>
  <si>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</si>
  <si>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</si>
  <si>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</si>
  <si>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</si>
  <si>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</si>
  <si>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</si>
  <si>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</si>
  <si>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</si>
  <si>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</si>
  <si>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</si>
  <si>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</si>
  <si>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</si>
  <si>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</si>
  <si>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</si>
  <si>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</si>
  <si>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</si>
  <si>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</si>
  <si>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</si>
  <si>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</si>
  <si>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</si>
  <si>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</si>
  <si>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</si>
  <si>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</si>
  <si>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</si>
  <si>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</si>
  <si>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</si>
  <si>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</si>
  <si>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</si>
  <si>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</si>
  <si>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</si>
  <si>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</si>
  <si>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</si>
  <si>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</si>
  <si>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</si>
  <si>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</si>
  <si>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</si>
  <si>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</si>
  <si>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</si>
  <si>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</si>
  <si>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</si>
  <si>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</si>
  <si>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</si>
  <si>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</si>
  <si>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</si>
  <si>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</si>
  <si>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</si>
  <si>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</si>
  <si>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</si>
  <si>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</si>
  <si>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</si>
  <si>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</si>
  <si>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</si>
  <si>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</si>
  <si>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</si>
  <si>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</si>
  <si>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</si>
  <si>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</si>
  <si>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</si>
  <si>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</si>
  <si>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</si>
  <si>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</si>
  <si>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</si>
  <si>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</si>
  <si>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</si>
  <si>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</si>
  <si>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</si>
  <si>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</si>
  <si>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</si>
  <si>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</si>
  <si>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</si>
  <si>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</si>
  <si>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</si>
  <si>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</si>
  <si>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</si>
  <si>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</si>
  <si>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</si>
  <si>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</si>
  <si>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</si>
  <si>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</si>
  <si>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</si>
  <si>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</si>
  <si>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</si>
  <si>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</si>
  <si>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</si>
  <si>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</si>
  <si>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</si>
  <si>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</si>
  <si>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</si>
  <si>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</si>
  <si>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</si>
  <si>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</si>
  <si>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</si>
  <si>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</si>
  <si>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</si>
  <si>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</si>
  <si>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</si>
  <si>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</si>
  <si>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</si>
  <si>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</si>
  <si>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</si>
  <si>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</si>
  <si>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</si>
  <si>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</si>
  <si>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</si>
  <si>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</si>
  <si>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</si>
  <si>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</si>
  <si>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</si>
  <si>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</si>
  <si>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</si>
  <si>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</si>
  <si>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</si>
  <si>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</si>
  <si>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</si>
  <si>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</si>
  <si>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</si>
  <si>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</si>
  <si>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</si>
  <si>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</si>
  <si>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</si>
  <si>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</si>
  <si>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</si>
  <si>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</si>
  <si>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</si>
  <si>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</si>
  <si>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</si>
  <si>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</si>
  <si>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</si>
  <si>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</si>
  <si>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</si>
  <si>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</si>
  <si>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</si>
  <si>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</si>
  <si>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</si>
  <si>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</si>
  <si>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</si>
  <si>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</si>
  <si>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</si>
  <si>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</si>
  <si>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</si>
  <si>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</si>
  <si>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</si>
  <si>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</si>
  <si>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</si>
  <si>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</si>
  <si>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</si>
  <si>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</si>
  <si>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</si>
  <si>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</si>
  <si>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</si>
  <si>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</si>
  <si>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</si>
  <si>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</si>
  <si>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</si>
  <si>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</si>
  <si>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</si>
  <si>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</si>
  <si>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</si>
  <si>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</si>
  <si>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</si>
  <si>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</si>
  <si>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</si>
  <si>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</si>
  <si>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</si>
  <si>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</si>
  <si>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</si>
  <si>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</si>
  <si>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</si>
  <si>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</si>
  <si>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</si>
  <si>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</si>
  <si>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</si>
  <si>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</si>
  <si>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</si>
  <si>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</si>
  <si>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</si>
  <si>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</si>
  <si>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</si>
  <si>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</si>
  <si>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</si>
  <si>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</si>
  <si>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</si>
  <si>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</si>
  <si>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</si>
  <si>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</si>
  <si>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</si>
  <si>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</si>
  <si>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</si>
  <si>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</si>
  <si>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</si>
  <si>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</si>
  <si>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</si>
  <si>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</si>
  <si>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</si>
  <si>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</si>
  <si>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</si>
  <si>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</si>
  <si>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</si>
  <si>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</si>
  <si>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</si>
  <si>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</si>
  <si>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</si>
  <si>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</si>
  <si>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</si>
  <si>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</si>
  <si>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</si>
  <si>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</si>
  <si>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</si>
  <si>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</si>
  <si>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</si>
  <si>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</si>
  <si>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</si>
  <si>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</si>
  <si>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</si>
  <si>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</si>
  <si>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</si>
  <si>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</si>
  <si>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</si>
  <si>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</si>
  <si>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</si>
  <si>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</si>
  <si>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</si>
  <si>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</si>
  <si>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</si>
  <si>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</si>
  <si>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</si>
  <si>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</si>
  <si>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</si>
  <si>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</si>
  <si>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</si>
  <si>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</si>
  <si>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</si>
  <si>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</si>
  <si>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</si>
  <si>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</si>
  <si>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</si>
  <si>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</si>
  <si>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</si>
  <si>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</si>
  <si>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</si>
  <si>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</si>
  <si>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</si>
  <si>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</si>
  <si>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</si>
  <si>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</si>
  <si>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</si>
  <si>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</si>
  <si>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</si>
  <si>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</si>
  <si>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</si>
  <si>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</si>
  <si>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</si>
  <si>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</si>
  <si>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</si>
  <si>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</si>
  <si>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</si>
  <si>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</si>
  <si>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</si>
  <si>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</si>
  <si>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</si>
  <si>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</si>
  <si>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</si>
  <si>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</si>
  <si>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</si>
  <si>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</si>
  <si>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</si>
  <si>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</si>
  <si>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</si>
  <si>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</si>
  <si>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</si>
  <si>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</si>
  <si>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</si>
  <si>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</si>
  <si>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</si>
  <si>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</si>
  <si>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</si>
  <si>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</si>
  <si>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</si>
  <si>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</si>
  <si>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</si>
  <si>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</si>
  <si>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</si>
  <si>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</si>
  <si>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</si>
  <si>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</si>
  <si>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</si>
  <si>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</si>
  <si>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</si>
  <si>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</si>
  <si>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</si>
  <si>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</si>
  <si>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</si>
  <si>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</si>
  <si>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</si>
  <si>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</si>
  <si>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</si>
  <si>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</si>
  <si>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</si>
  <si>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</si>
  <si>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</si>
  <si>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</si>
  <si>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</si>
  <si>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</si>
  <si>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</si>
  <si>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</si>
  <si>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</si>
  <si>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</si>
  <si>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</si>
  <si>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</si>
  <si>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</si>
  <si>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</si>
  <si>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</si>
  <si>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</si>
  <si>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</si>
  <si>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</si>
  <si>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</si>
  <si>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</si>
  <si>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</si>
  <si>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</si>
  <si>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</si>
  <si>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</si>
  <si>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</si>
  <si>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</si>
  <si>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</si>
  <si>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</si>
  <si>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</si>
  <si>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</si>
  <si>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</si>
  <si>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</si>
  <si>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</si>
  <si>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</si>
  <si>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</si>
  <si>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</si>
  <si>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</si>
  <si>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</si>
  <si>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</si>
  <si>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</si>
  <si>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</si>
  <si>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</si>
  <si>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</si>
  <si>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</si>
  <si>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</si>
  <si>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</si>
  <si>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</si>
  <si>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</si>
  <si>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</si>
  <si>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</si>
  <si>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</si>
  <si>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</si>
  <si>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</si>
  <si>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</si>
  <si>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</si>
  <si>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</si>
  <si>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</si>
  <si>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</si>
  <si>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</si>
  <si>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</si>
  <si>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</si>
  <si>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</si>
  <si>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</si>
  <si>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</si>
  <si>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</si>
  <si>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</si>
  <si>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</si>
  <si>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</si>
  <si>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</si>
  <si>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</si>
  <si>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</si>
  <si>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</si>
  <si>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</si>
  <si>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</si>
  <si>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</si>
  <si>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</si>
  <si>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</si>
  <si>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</si>
  <si>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</si>
  <si>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</si>
  <si>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</si>
  <si>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</si>
  <si>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</si>
  <si>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</si>
  <si>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</si>
  <si>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</si>
  <si>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</si>
  <si>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</si>
  <si>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</si>
  <si>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</si>
  <si>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</si>
  <si>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</si>
  <si>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</si>
  <si>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</si>
  <si>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</si>
  <si>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</si>
  <si>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</si>
  <si>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</si>
  <si>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</si>
  <si>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</si>
  <si>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</si>
  <si>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</si>
  <si>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</si>
  <si>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</si>
  <si>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</si>
  <si>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</si>
  <si>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</si>
  <si>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</si>
  <si>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</si>
  <si>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</si>
  <si>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</si>
  <si>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</si>
  <si>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</si>
  <si>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</si>
  <si>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</si>
  <si>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</si>
  <si>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</si>
  <si>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</si>
  <si>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</si>
  <si>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</si>
  <si>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</si>
  <si>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</si>
  <si>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</si>
  <si>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</si>
  <si>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</si>
  <si>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</si>
  <si>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</si>
  <si>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</si>
  <si>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</si>
  <si>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</si>
  <si>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</si>
  <si>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</si>
  <si>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</si>
  <si>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</si>
  <si>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</si>
  <si>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</si>
  <si>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</si>
  <si>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</si>
  <si>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</si>
  <si>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</si>
  <si>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</si>
  <si>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</si>
  <si>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</si>
  <si>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</si>
  <si>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</si>
  <si>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</si>
  <si>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</si>
  <si>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</si>
  <si>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</si>
  <si>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</si>
  <si>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</si>
  <si>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</si>
  <si>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</si>
  <si>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</si>
  <si>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</si>
  <si>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</si>
  <si>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</si>
  <si>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</si>
  <si>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</si>
  <si>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</si>
  <si>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</si>
  <si>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</si>
  <si>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</si>
  <si>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</si>
  <si>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</si>
  <si>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</si>
  <si>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</si>
  <si>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</si>
  <si>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</si>
  <si>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</si>
  <si>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</si>
  <si>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</si>
  <si>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</si>
  <si>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</si>
  <si>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</si>
  <si>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</si>
  <si>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</si>
  <si>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</si>
  <si>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</si>
  <si>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</si>
  <si>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</si>
  <si>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</si>
  <si>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</si>
  <si>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</si>
  <si>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</si>
  <si>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</si>
  <si>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</si>
  <si>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</si>
  <si>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</si>
  <si>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</si>
  <si>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</si>
  <si>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</si>
  <si>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</si>
  <si>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</si>
  <si>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</si>
  <si>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</si>
  <si>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</si>
  <si>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</si>
  <si>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</si>
  <si>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</si>
  <si>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</si>
  <si>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</si>
  <si>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</si>
  <si>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</si>
  <si>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</si>
  <si>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</si>
  <si>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</si>
  <si>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</si>
  <si>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</si>
  <si>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</si>
  <si>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</si>
  <si>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</si>
  <si>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</si>
  <si>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</si>
  <si>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</si>
  <si>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</si>
  <si>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</si>
  <si>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</si>
  <si>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</si>
  <si>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</si>
  <si>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</si>
  <si>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</si>
  <si>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</si>
  <si>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</si>
  <si>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</si>
  <si>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</si>
  <si>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</si>
  <si>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</si>
  <si>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</si>
  <si>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</si>
  <si>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</si>
  <si>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</si>
  <si>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</si>
  <si>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</si>
  <si>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</si>
  <si>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</si>
  <si>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</si>
  <si>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</si>
  <si>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</si>
  <si>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</si>
  <si>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</si>
  <si>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</si>
  <si>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</si>
  <si>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</si>
  <si>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</si>
  <si>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</si>
  <si>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</si>
  <si>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</si>
  <si>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</si>
  <si>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</si>
  <si>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</si>
  <si>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</si>
  <si>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</si>
  <si>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</si>
  <si>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</si>
  <si>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</si>
  <si>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</si>
  <si>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</si>
  <si>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</si>
  <si>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</si>
  <si>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</si>
  <si>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</si>
  <si>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</si>
  <si>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</si>
  <si>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</si>
  <si>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</si>
  <si>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</si>
  <si>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</si>
  <si>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</si>
  <si>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</si>
  <si>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</si>
  <si>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</si>
  <si>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</si>
  <si>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</si>
  <si>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</si>
  <si>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</si>
  <si>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</si>
  <si>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</si>
  <si>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</si>
  <si>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</si>
  <si>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</si>
  <si>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</si>
  <si>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</si>
  <si>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</si>
  <si>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</si>
  <si>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</si>
  <si>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</si>
  <si>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</si>
  <si>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</si>
  <si>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</si>
  <si>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</si>
  <si>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</si>
  <si>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</si>
  <si>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</si>
  <si>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</si>
  <si>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</si>
  <si>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</si>
  <si>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</si>
  <si>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</si>
  <si>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</si>
  <si>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</si>
  <si>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</si>
  <si>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</si>
  <si>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</si>
  <si>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</si>
  <si>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</si>
  <si>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</si>
  <si>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</si>
  <si>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</si>
  <si>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</si>
  <si>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</si>
  <si>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</si>
  <si>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</si>
  <si>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</si>
  <si>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</si>
  <si>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</si>
  <si>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</si>
  <si>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</si>
  <si>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</si>
  <si>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</si>
  <si>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</si>
  <si>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</si>
  <si>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</si>
  <si>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</si>
  <si>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</si>
  <si>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</si>
  <si>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</si>
  <si>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</si>
  <si>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</si>
  <si>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</si>
  <si>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</si>
  <si>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</si>
  <si>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</si>
  <si>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</si>
  <si>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</si>
  <si>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</si>
  <si>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</si>
  <si>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</si>
  <si>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</si>
  <si>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</si>
  <si>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</si>
  <si>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</si>
  <si>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</si>
  <si>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</si>
  <si>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</si>
  <si>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</si>
  <si>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</si>
  <si>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</si>
  <si>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</si>
  <si>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</si>
  <si>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</si>
  <si>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</si>
  <si>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</si>
  <si>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</si>
  <si>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</si>
  <si>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</si>
  <si>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</si>
  <si>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</si>
  <si>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</si>
  <si>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</si>
  <si>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</si>
  <si>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</si>
  <si>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</si>
  <si>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</si>
  <si>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</si>
  <si>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</si>
  <si>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</si>
  <si>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</si>
  <si>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</si>
  <si>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</si>
  <si>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</si>
  <si>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</si>
  <si>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</si>
  <si>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</si>
  <si>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</si>
  <si>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</si>
  <si>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</si>
  <si>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</si>
  <si>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</si>
  <si>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</si>
  <si>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</si>
  <si>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</si>
  <si>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</si>
  <si>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</si>
  <si>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</si>
  <si>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</si>
  <si>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</si>
  <si>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</si>
  <si>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</si>
  <si>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</si>
  <si>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</si>
  <si>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</si>
  <si>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</si>
  <si>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</si>
  <si>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</si>
  <si>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</si>
  <si>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</si>
  <si>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</si>
  <si>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</si>
  <si>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</si>
  <si>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</si>
  <si>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</si>
  <si>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</si>
  <si>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</si>
  <si>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</si>
  <si>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</si>
  <si>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</si>
  <si>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</si>
  <si>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</si>
  <si>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</si>
  <si>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</si>
  <si>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</si>
  <si>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</si>
  <si>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</si>
  <si>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</si>
  <si>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</si>
  <si>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</si>
  <si>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</si>
  <si>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</si>
  <si>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</si>
  <si>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</si>
  <si>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</si>
  <si>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</si>
  <si>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</si>
  <si>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</si>
  <si>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</si>
  <si>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</si>
  <si>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</si>
  <si>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</si>
  <si>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</si>
  <si>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</si>
  <si>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</si>
  <si>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</si>
  <si>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</si>
  <si>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</si>
  <si>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</si>
  <si>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</si>
  <si>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</si>
  <si>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</si>
  <si>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</si>
  <si>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</si>
  <si>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</si>
  <si>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</si>
  <si>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</si>
  <si>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</si>
  <si>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</si>
  <si>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</si>
  <si>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</si>
  <si>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</si>
  <si>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</si>
  <si>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</si>
  <si>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</si>
  <si>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</si>
  <si>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</si>
  <si>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</si>
  <si>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</si>
  <si>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</si>
  <si>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</si>
  <si>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</si>
  <si>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</si>
  <si>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</si>
  <si>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</si>
  <si>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</si>
  <si>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</si>
  <si>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</si>
  <si>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</si>
  <si>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</si>
  <si>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</si>
  <si>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</si>
  <si>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</si>
  <si>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</si>
  <si>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</si>
  <si>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</si>
  <si>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</si>
  <si>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</si>
  <si>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</si>
  <si>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</si>
  <si>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</si>
  <si>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</si>
  <si>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</si>
  <si>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</si>
  <si>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</si>
  <si>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</si>
  <si>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</si>
  <si>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</si>
  <si>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</si>
  <si>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</si>
  <si>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</si>
  <si>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</si>
  <si>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</si>
  <si>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</si>
  <si>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</si>
  <si>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</si>
  <si>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</si>
  <si>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</si>
  <si>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</si>
  <si>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</si>
  <si>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</si>
  <si>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</si>
  <si>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</si>
  <si>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</si>
  <si>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</si>
  <si>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</si>
  <si>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</si>
  <si>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</si>
  <si>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</si>
  <si>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</si>
  <si>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</si>
  <si>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</si>
  <si>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</si>
  <si>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</si>
  <si>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</si>
  <si>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</si>
  <si>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</si>
  <si>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</si>
  <si>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</si>
  <si>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</si>
  <si>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</si>
  <si>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</si>
  <si>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</si>
  <si>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</si>
  <si>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</si>
  <si>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</si>
  <si>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</si>
  <si>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</si>
  <si>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</si>
  <si>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</si>
  <si>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</si>
  <si>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</si>
  <si>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</si>
  <si>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</si>
  <si>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</si>
  <si>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</si>
  <si>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</si>
  <si>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</si>
  <si>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</si>
  <si>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</si>
  <si>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</si>
  <si>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</si>
  <si>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</si>
  <si>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</si>
  <si>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</si>
  <si>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</si>
  <si>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</si>
  <si>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</si>
  <si>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</si>
  <si>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</si>
  <si>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</si>
  <si>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</si>
  <si>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</si>
  <si>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</si>
  <si>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</si>
  <si>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</si>
  <si>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</si>
  <si>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</si>
  <si>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</si>
  <si>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</si>
  <si>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</si>
  <si>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</si>
  <si>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</si>
  <si>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</si>
  <si>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</si>
  <si>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</si>
  <si>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</si>
  <si>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</si>
  <si>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</si>
  <si>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</si>
  <si>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</si>
  <si>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</si>
  <si>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</si>
  <si>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</si>
  <si>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</si>
  <si>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</si>
  <si>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</si>
  <si>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</si>
  <si>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</si>
  <si>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</si>
  <si>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</si>
  <si>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</si>
  <si>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</si>
  <si>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</si>
  <si>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</si>
  <si>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</si>
  <si>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</si>
  <si>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</si>
  <si>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</si>
  <si>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</si>
  <si>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</si>
  <si>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</si>
  <si>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</si>
  <si>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</si>
  <si>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</si>
  <si>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</si>
  <si>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</si>
  <si>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</si>
  <si>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</si>
  <si>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</si>
  <si>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</si>
  <si>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</si>
  <si>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</si>
  <si>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</si>
  <si>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</si>
  <si>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</si>
  <si>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</si>
  <si>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</si>
  <si>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</si>
  <si>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</si>
  <si>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</si>
  <si>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</si>
  <si>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</si>
  <si>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</si>
  <si>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</si>
  <si>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</si>
  <si>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</si>
  <si>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</si>
  <si>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</si>
  <si>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</si>
  <si>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</si>
  <si>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</si>
  <si>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</si>
  <si>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</si>
  <si>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</si>
  <si>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</si>
  <si>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</si>
  <si>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</si>
  <si>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</si>
  <si>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</si>
  <si>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</si>
  <si>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</si>
  <si>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</si>
  <si>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</si>
  <si>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</si>
  <si>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</si>
  <si>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</si>
  <si>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</si>
  <si>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</si>
  <si>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</si>
  <si>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</si>
  <si>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</si>
  <si>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</si>
  <si>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</si>
  <si>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</si>
  <si>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</si>
  <si>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</si>
  <si>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</si>
  <si>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</si>
  <si>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</si>
  <si>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</si>
  <si>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</si>
  <si>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</si>
  <si>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</si>
  <si>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</si>
  <si>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</si>
  <si>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</si>
  <si>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</si>
  <si>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</si>
  <si>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</si>
  <si>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</si>
  <si>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</si>
  <si>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</si>
  <si>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</si>
  <si>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</si>
  <si>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</si>
  <si>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</si>
  <si>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</si>
  <si>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</si>
  <si>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</si>
  <si>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</si>
  <si>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</si>
  <si>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</si>
  <si>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</si>
  <si>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</si>
  <si>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</si>
  <si>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</si>
  <si>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</si>
  <si>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</si>
  <si>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</si>
  <si>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</si>
  <si>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</si>
  <si>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</si>
  <si>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</si>
  <si>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</si>
  <si>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</si>
  <si>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</si>
  <si>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</si>
  <si>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</si>
  <si>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</si>
  <si>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</si>
  <si>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</si>
  <si>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</si>
  <si>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</si>
  <si>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</si>
  <si>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</si>
  <si>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</si>
  <si>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</si>
  <si>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</si>
  <si>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</si>
  <si>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</si>
  <si>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</si>
  <si>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</si>
  <si>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</si>
  <si>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</si>
  <si>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</si>
  <si>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</si>
  <si>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</si>
  <si>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</si>
  <si>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</si>
  <si>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</si>
  <si>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</si>
  <si>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</si>
  <si>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</si>
  <si>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</si>
  <si>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</si>
  <si>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</si>
  <si>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</si>
  <si>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</si>
  <si>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</si>
  <si>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</si>
  <si>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</si>
  <si>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</si>
  <si>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</si>
  <si>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</si>
  <si>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</si>
  <si>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</si>
  <si>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</si>
  <si>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</si>
  <si>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</si>
  <si>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</si>
  <si>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</si>
  <si>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</si>
  <si>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</si>
  <si>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</si>
  <si>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</si>
  <si>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</si>
  <si>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</si>
  <si>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</si>
  <si>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</si>
  <si>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</si>
  <si>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</si>
  <si>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</si>
  <si>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</si>
  <si>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</si>
  <si>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</si>
  <si>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</si>
  <si>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</si>
  <si>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</si>
  <si>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</si>
  <si>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</si>
  <si>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</si>
  <si>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</si>
  <si>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</si>
  <si>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</si>
  <si>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</si>
  <si>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</si>
  <si>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</si>
  <si>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</si>
  <si>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</si>
  <si>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</si>
  <si>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</si>
  <si>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</si>
  <si>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</si>
  <si>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</si>
  <si>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</si>
  <si>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</si>
  <si>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</si>
  <si>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</si>
  <si>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</si>
  <si>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</si>
  <si>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</si>
  <si>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</si>
  <si>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</si>
  <si>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</si>
  <si>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</si>
  <si>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</si>
  <si>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</si>
  <si>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</si>
  <si>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</si>
  <si>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</si>
  <si>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</si>
  <si>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</si>
  <si>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</si>
  <si>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</si>
  <si>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</si>
  <si>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</si>
  <si>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</si>
  <si>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</si>
  <si>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</si>
  <si>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</si>
  <si>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</si>
  <si>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</si>
  <si>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</si>
  <si>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</si>
  <si>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</si>
  <si>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</si>
  <si>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</si>
  <si>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</si>
  <si>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</si>
  <si>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</si>
  <si>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</si>
  <si>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</si>
  <si>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</si>
  <si>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</si>
  <si>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</si>
  <si>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</si>
  <si>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</si>
  <si>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</si>
  <si>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</si>
  <si>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</si>
  <si>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</si>
  <si>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</si>
  <si>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</si>
  <si>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</si>
  <si>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</si>
  <si>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</si>
  <si>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</si>
  <si>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</si>
  <si>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</si>
  <si>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</si>
  <si>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</si>
  <si>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</si>
  <si>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</si>
  <si>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</si>
  <si>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</si>
  <si>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</si>
  <si>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</si>
  <si>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</si>
  <si>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</si>
  <si>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</si>
  <si>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</si>
  <si>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</si>
  <si>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</si>
  <si>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</si>
  <si>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</si>
  <si>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</si>
  <si>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</si>
  <si>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</si>
  <si>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</si>
  <si>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</si>
  <si>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</si>
  <si>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</si>
  <si>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</si>
  <si>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</si>
  <si>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</si>
  <si>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</si>
  <si>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</si>
  <si>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</si>
  <si>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</si>
  <si>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</si>
  <si>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</si>
  <si>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</si>
  <si>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</si>
  <si>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</si>
  <si>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</si>
  <si>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</si>
  <si>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</si>
  <si>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</si>
  <si>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</si>
  <si>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</si>
  <si>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</si>
  <si>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</si>
  <si>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</si>
  <si>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</si>
  <si>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</si>
  <si>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</si>
  <si>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</si>
  <si>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</si>
  <si>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</si>
  <si>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</si>
  <si>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</si>
  <si>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</si>
  <si>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</si>
  <si>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</si>
  <si>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</si>
  <si>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</si>
  <si>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</si>
  <si>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</si>
  <si>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</si>
  <si>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</si>
  <si>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</si>
  <si>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</si>
  <si>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</si>
  <si>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</si>
  <si>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</si>
  <si>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</si>
  <si>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</si>
  <si>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</si>
  <si>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</si>
  <si>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</si>
  <si>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</si>
  <si>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</si>
  <si>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</si>
  <si>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</si>
  <si>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</si>
  <si>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</si>
  <si>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</si>
  <si>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</si>
  <si>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</si>
  <si>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</si>
  <si>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</si>
  <si>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</si>
  <si>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</si>
  <si>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</si>
  <si>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</si>
  <si>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</si>
  <si>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</si>
  <si>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</si>
  <si>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</si>
  <si>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</si>
  <si>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</si>
  <si>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</si>
  <si>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</si>
  <si>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</si>
  <si>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</si>
  <si>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</si>
  <si>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</si>
  <si>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</si>
  <si>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</si>
  <si>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</si>
  <si>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</si>
  <si>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</si>
  <si>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</si>
  <si>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</si>
  <si>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</si>
  <si>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</si>
  <si>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</si>
  <si>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</si>
  <si>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</si>
  <si>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</si>
  <si>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</si>
  <si>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</si>
  <si>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</si>
  <si>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</si>
  <si>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</si>
  <si>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</si>
  <si>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</si>
  <si>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</si>
  <si>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</si>
  <si>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</si>
  <si>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</si>
  <si>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</si>
  <si>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</si>
  <si>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</si>
  <si>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</si>
  <si>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</si>
  <si>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</si>
  <si>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</si>
  <si>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</si>
  <si>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</si>
  <si>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</si>
  <si>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</si>
  <si>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</si>
  <si>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</si>
  <si>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</si>
  <si>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</si>
  <si>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</si>
  <si>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</si>
  <si>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</si>
  <si>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</si>
  <si>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</si>
  <si>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</si>
  <si>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</si>
  <si>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</si>
  <si>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</si>
  <si>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</si>
  <si>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</si>
  <si>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</si>
  <si>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</si>
  <si>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</si>
  <si>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</si>
  <si>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</si>
  <si>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</si>
  <si>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</si>
  <si>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</si>
  <si>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</si>
  <si>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</si>
  <si>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</si>
  <si>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</si>
  <si>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</si>
  <si>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</si>
  <si>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</si>
  <si>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</si>
  <si>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</si>
  <si>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</si>
  <si>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</si>
  <si>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</si>
  <si>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</si>
  <si>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</si>
  <si>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</si>
  <si>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</si>
  <si>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</si>
  <si>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</si>
  <si>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</si>
  <si>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</si>
  <si>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</si>
  <si>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</si>
  <si>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</si>
  <si>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</si>
  <si>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</si>
  <si>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</si>
  <si>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</si>
  <si>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</si>
  <si>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</si>
  <si>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</si>
  <si>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</si>
  <si>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</si>
  <si>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</si>
  <si>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</si>
  <si>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</si>
  <si>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</si>
  <si>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</si>
  <si>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</si>
  <si>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</si>
  <si>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</si>
  <si>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</si>
  <si>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</si>
  <si>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</si>
  <si>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</si>
  <si>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</si>
  <si>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</si>
  <si>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</si>
  <si>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</si>
  <si>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</si>
  <si>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</si>
  <si>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</si>
  <si>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</si>
  <si>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</si>
  <si>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</si>
  <si>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</si>
  <si>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</si>
  <si>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</si>
  <si>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</si>
  <si>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</si>
  <si>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</si>
  <si>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</si>
  <si>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</si>
  <si>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</si>
  <si>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</si>
  <si>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</si>
  <si>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</si>
  <si>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</si>
  <si>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</si>
  <si>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</si>
  <si>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</si>
  <si>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</si>
  <si>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</si>
  <si>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</si>
  <si>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</si>
  <si>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</si>
  <si>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</si>
  <si>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</si>
  <si>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</si>
  <si>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</si>
  <si>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</si>
  <si>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</si>
  <si>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</si>
  <si>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</si>
  <si>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</si>
  <si>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</si>
  <si>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</si>
  <si>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</si>
  <si>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</si>
  <si>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</si>
  <si>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</si>
  <si>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</si>
  <si>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</si>
  <si>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</si>
  <si>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</si>
  <si>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</si>
  <si>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</si>
  <si>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</si>
  <si>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</si>
  <si>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</si>
  <si>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</si>
  <si>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</si>
  <si>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</si>
  <si>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</si>
  <si>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</si>
  <si>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</si>
  <si>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</si>
  <si>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</si>
  <si>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</si>
  <si>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</si>
  <si>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</si>
  <si>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</si>
  <si>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</si>
  <si>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</si>
  <si>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</si>
  <si>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</si>
  <si>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</si>
  <si>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</si>
  <si>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</si>
  <si>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</si>
  <si>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</si>
  <si>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</si>
  <si>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</si>
  <si>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</si>
  <si>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</si>
  <si>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</si>
  <si>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</si>
  <si>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</si>
  <si>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</si>
  <si>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</si>
  <si>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</si>
  <si>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</si>
  <si>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</si>
  <si>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</si>
  <si>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</si>
  <si>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</si>
  <si>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</si>
  <si>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</si>
  <si>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</si>
  <si>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</si>
  <si>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</si>
  <si>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</si>
  <si>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</si>
  <si>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</si>
  <si>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</si>
  <si>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</si>
  <si>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</si>
  <si>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</si>
  <si>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</si>
  <si>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</si>
  <si>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</si>
  <si>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</si>
  <si>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</si>
  <si>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</si>
  <si>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</si>
  <si>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</si>
  <si>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</si>
  <si>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</si>
  <si>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</si>
  <si>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</si>
  <si>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</si>
  <si>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</si>
  <si>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</si>
  <si>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</si>
  <si>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</si>
  <si>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</si>
  <si>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</si>
  <si>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</si>
  <si>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</si>
  <si>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</si>
  <si>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</si>
  <si>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</si>
  <si>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</si>
  <si>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</si>
  <si>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</si>
  <si>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</si>
  <si>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</si>
  <si>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</si>
  <si>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</si>
  <si>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</si>
  <si>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</si>
  <si>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</si>
  <si>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</si>
  <si>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</si>
  <si>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</si>
  <si>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</si>
  <si>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</si>
  <si>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</si>
  <si>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</si>
  <si>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</si>
  <si>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</si>
  <si>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</si>
  <si>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</si>
  <si>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</si>
  <si>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</si>
  <si>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</si>
  <si>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</si>
  <si>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</si>
  <si>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</si>
  <si>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</si>
  <si>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</si>
  <si>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</si>
  <si>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</si>
  <si>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</si>
  <si>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</si>
  <si>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</si>
  <si>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</si>
  <si>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</si>
  <si>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</si>
  <si>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</si>
  <si>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</si>
  <si>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</si>
  <si>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</si>
  <si>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</si>
  <si>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</si>
  <si>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</si>
  <si>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</si>
  <si>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</si>
  <si>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</si>
  <si>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</si>
  <si>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</si>
  <si>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</si>
  <si>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</si>
  <si>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</si>
  <si>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</si>
  <si>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</si>
  <si>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</si>
  <si>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</si>
  <si>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</si>
  <si>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</si>
  <si>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</si>
  <si>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</si>
  <si>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</si>
  <si>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</si>
  <si>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</si>
  <si>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</si>
  <si>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</si>
  <si>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</si>
  <si>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</si>
  <si>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</si>
  <si>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</si>
  <si>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</si>
  <si>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</si>
  <si>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</si>
  <si>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</si>
  <si>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</si>
  <si>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</si>
  <si>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</si>
  <si>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</si>
  <si>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</si>
  <si>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</si>
  <si>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</si>
  <si>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</si>
  <si>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</si>
  <si>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</si>
  <si>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</si>
  <si>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</si>
  <si>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</si>
  <si>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</si>
  <si>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</si>
  <si>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</si>
  <si>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</si>
  <si>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</si>
  <si>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</si>
  <si>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</si>
  <si>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</si>
  <si>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</si>
  <si>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</si>
  <si>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</si>
  <si>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</si>
  <si>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</si>
  <si>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</si>
  <si>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</si>
  <si>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</si>
  <si>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</si>
  <si>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</si>
  <si>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</si>
  <si>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</si>
  <si>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</si>
  <si>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</si>
  <si>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</si>
  <si>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</si>
  <si>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</si>
  <si>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</si>
  <si>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</si>
  <si>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</si>
  <si>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</si>
  <si>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</si>
  <si>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</si>
  <si>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</si>
  <si>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</si>
  <si>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</si>
  <si>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</si>
  <si>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</si>
  <si>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</si>
  <si>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</si>
  <si>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</si>
  <si>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</si>
  <si>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</si>
  <si>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</si>
  <si>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</si>
  <si>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</si>
  <si>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</si>
  <si>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</si>
  <si>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</si>
  <si>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</si>
  <si>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</si>
  <si>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</si>
  <si>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</si>
  <si>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</si>
  <si>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</si>
  <si>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</si>
  <si>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</si>
  <si>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</si>
  <si>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</si>
  <si>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</si>
  <si>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</si>
  <si>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</si>
  <si>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</si>
  <si>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</si>
  <si>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</si>
  <si>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</si>
  <si>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</si>
  <si>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</si>
  <si>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</si>
  <si>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</si>
  <si>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</si>
  <si>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</si>
  <si>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</si>
  <si>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</si>
  <si>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</si>
  <si>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</si>
  <si>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</si>
  <si>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</si>
  <si>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</si>
  <si>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</si>
  <si>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</si>
  <si>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</si>
  <si>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</si>
  <si>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</si>
  <si>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</si>
  <si>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</si>
  <si>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</si>
  <si>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</si>
  <si>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</si>
  <si>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</si>
  <si>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</si>
  <si>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</si>
  <si>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</si>
  <si>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</si>
  <si>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</si>
  <si>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</si>
  <si>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</si>
  <si>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</si>
  <si>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</si>
  <si>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</si>
  <si>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</si>
  <si>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</si>
  <si>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</si>
  <si>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</si>
  <si>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</si>
  <si>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</si>
  <si>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</si>
  <si>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</si>
  <si>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</si>
  <si>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</si>
  <si>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</si>
  <si>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</si>
  <si>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</si>
  <si>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</si>
  <si>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</si>
  <si>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</si>
  <si>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</si>
  <si>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</si>
  <si>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</si>
  <si>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</si>
  <si>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</si>
  <si>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</si>
  <si>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</si>
  <si>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</si>
  <si>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</si>
  <si>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</si>
  <si>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</si>
  <si>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</si>
  <si>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</si>
  <si>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</si>
  <si>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</si>
  <si>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</si>
  <si>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</si>
  <si>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</si>
  <si>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</si>
  <si>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</si>
  <si>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</si>
  <si>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</si>
  <si>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</si>
  <si>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</si>
  <si>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</si>
  <si>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</si>
  <si>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</si>
  <si>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</si>
  <si>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</si>
  <si>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</si>
  <si>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</si>
  <si>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</si>
  <si>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</si>
  <si>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</si>
  <si>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</si>
  <si>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</si>
  <si>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</si>
  <si>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</si>
  <si>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</si>
  <si>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</si>
  <si>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</si>
  <si>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</si>
  <si>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</si>
  <si>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</si>
  <si>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</si>
  <si>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</si>
  <si>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</si>
  <si>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</si>
  <si>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</si>
  <si>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</si>
  <si>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</si>
  <si>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</si>
  <si>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</si>
  <si>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</si>
  <si>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</si>
  <si>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</si>
  <si>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</si>
  <si>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</si>
  <si>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</si>
  <si>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</si>
  <si>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</si>
  <si>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</si>
  <si>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</si>
  <si>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</si>
  <si>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</si>
  <si>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</si>
  <si>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</si>
  <si>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</si>
  <si>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</si>
  <si>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</si>
  <si>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</si>
  <si>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</si>
  <si>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</si>
  <si>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</si>
  <si>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</si>
  <si>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</si>
  <si>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</si>
  <si>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</si>
  <si>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</si>
  <si>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</si>
  <si>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</si>
  <si>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</si>
  <si>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</si>
  <si>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</si>
  <si>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</si>
  <si>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</si>
  <si>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</si>
  <si>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</si>
  <si>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</si>
  <si>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</si>
  <si>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</si>
  <si>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</si>
  <si>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</si>
  <si>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</si>
  <si>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</si>
  <si>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</si>
  <si>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</si>
  <si>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</si>
  <si>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</si>
  <si>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</si>
  <si>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</si>
  <si>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</si>
  <si>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</si>
  <si>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</si>
  <si>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</si>
  <si>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</si>
  <si>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</si>
  <si>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</si>
  <si>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</si>
  <si>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</si>
  <si>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</si>
  <si>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</si>
  <si>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</si>
  <si>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</si>
  <si>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</si>
  <si>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</si>
  <si>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</si>
  <si>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</si>
  <si>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</si>
  <si>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</si>
  <si>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</si>
  <si>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</si>
  <si>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</si>
  <si>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</si>
  <si>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</si>
  <si>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</si>
  <si>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</si>
  <si>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</si>
  <si>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</si>
  <si>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</si>
  <si>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</si>
  <si>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</si>
  <si>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</si>
  <si>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</si>
  <si>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</si>
  <si>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</si>
  <si>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</si>
  <si>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</si>
  <si>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</si>
  <si>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</si>
  <si>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</si>
  <si>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</si>
  <si>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</si>
  <si>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</si>
  <si>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</si>
  <si>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</si>
  <si>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</si>
  <si>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</si>
  <si>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</si>
  <si>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</si>
  <si>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</si>
  <si>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</si>
  <si>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</si>
  <si>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</si>
  <si>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</si>
  <si>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</si>
  <si>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</si>
  <si>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</si>
  <si>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</si>
  <si>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</si>
  <si>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</si>
  <si>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</si>
  <si>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</si>
  <si>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</si>
  <si>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</si>
  <si>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</si>
  <si>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</si>
  <si>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</si>
  <si>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</si>
  <si>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</si>
  <si>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</si>
  <si>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</si>
  <si>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</si>
  <si>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</si>
  <si>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</si>
  <si>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</si>
  <si>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</si>
  <si>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</si>
  <si>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</si>
  <si>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</si>
  <si>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</si>
  <si>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</si>
  <si>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</si>
  <si>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</si>
  <si>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</si>
  <si>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</si>
  <si>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</si>
  <si>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</si>
  <si>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</si>
  <si>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</si>
  <si>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</si>
  <si>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</si>
  <si>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</si>
  <si>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</si>
  <si>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</si>
  <si>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</si>
  <si>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</si>
  <si>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</si>
  <si>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</si>
  <si>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</si>
  <si>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</si>
  <si>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</si>
  <si>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</si>
  <si>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</si>
  <si>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</si>
  <si>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</si>
  <si>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</si>
  <si>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</si>
  <si>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</si>
  <si>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</si>
  <si>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</si>
  <si>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</si>
  <si>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</si>
  <si>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</si>
  <si>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</si>
  <si>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</si>
  <si>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</si>
  <si>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</si>
  <si>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</si>
  <si>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</si>
  <si>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</si>
  <si>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</si>
  <si>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</si>
  <si>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</si>
  <si>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</si>
  <si>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</si>
  <si>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</si>
  <si>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</si>
  <si>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</si>
  <si>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</si>
  <si>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</si>
  <si>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</si>
  <si>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</si>
  <si>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</si>
  <si>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</si>
  <si>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</si>
  <si>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</si>
  <si>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</si>
  <si>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</si>
  <si>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</si>
  <si>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</si>
  <si>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</si>
  <si>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</si>
  <si>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</si>
  <si>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</si>
  <si>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</si>
  <si>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</si>
  <si>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</si>
  <si>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</si>
  <si>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</si>
  <si>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</si>
  <si>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</si>
  <si>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</si>
  <si>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</si>
  <si>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</si>
  <si>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</si>
  <si>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</si>
  <si>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</si>
  <si>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</si>
  <si>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</si>
  <si>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</si>
  <si>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</si>
  <si>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</si>
  <si>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</si>
  <si>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</si>
  <si>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</si>
  <si>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</si>
  <si>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</si>
  <si>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</si>
  <si>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</si>
  <si>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</si>
  <si>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</si>
  <si>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</si>
  <si>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</si>
  <si>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</si>
  <si>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</si>
  <si>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</si>
  <si>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</si>
  <si>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</si>
  <si>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</si>
  <si>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</si>
  <si>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</si>
  <si>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</si>
  <si>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</si>
  <si>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</si>
  <si>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</si>
  <si>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</si>
  <si>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</si>
  <si>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</si>
  <si>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</si>
  <si>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</si>
  <si>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</si>
  <si>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</si>
  <si>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</si>
  <si>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</si>
  <si>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</si>
  <si>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</si>
  <si>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</si>
  <si>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</si>
  <si>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</si>
  <si>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</si>
  <si>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</si>
  <si>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</si>
  <si>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</si>
  <si>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</si>
  <si>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</si>
  <si>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</si>
  <si>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</si>
  <si>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</si>
  <si>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</si>
  <si>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</si>
  <si>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</si>
  <si>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</si>
  <si>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</si>
  <si>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</si>
  <si>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</si>
  <si>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</si>
  <si>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</si>
  <si>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</si>
  <si>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</si>
  <si>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</si>
  <si>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</si>
  <si>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</si>
  <si>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</si>
  <si>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</si>
  <si>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</si>
  <si>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</si>
  <si>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</si>
  <si>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</si>
  <si>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</si>
  <si>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</si>
  <si>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</si>
  <si>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</si>
  <si>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</si>
  <si>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</si>
  <si>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</si>
  <si>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</si>
  <si>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</si>
  <si>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</si>
  <si>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</si>
  <si>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</si>
  <si>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</si>
  <si>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</si>
  <si>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</si>
  <si>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</si>
  <si>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</si>
  <si>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</si>
  <si>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</si>
  <si>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</si>
  <si>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</si>
  <si>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</si>
  <si>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</si>
  <si>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</si>
  <si>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</si>
  <si>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</si>
  <si>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</si>
  <si>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</si>
  <si>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</si>
  <si>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</si>
  <si>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</si>
  <si>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</si>
  <si>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</si>
  <si>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</si>
  <si>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</si>
  <si>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</si>
  <si>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</si>
  <si>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</si>
  <si>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</si>
  <si>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</si>
  <si>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</si>
  <si>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</si>
  <si>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</si>
  <si>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</si>
  <si>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</si>
  <si>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</si>
  <si>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</si>
  <si>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</si>
  <si>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</si>
  <si>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</si>
  <si>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</si>
  <si>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</si>
  <si>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</si>
  <si>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</si>
  <si>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</si>
  <si>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</si>
  <si>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</si>
  <si>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</si>
  <si>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</si>
  <si>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</si>
  <si>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</si>
  <si>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</si>
  <si>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</si>
  <si>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</si>
  <si>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</si>
  <si>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</si>
  <si>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</si>
  <si>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</si>
  <si>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</si>
  <si>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</si>
  <si>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</si>
  <si>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</si>
  <si>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</si>
  <si>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</si>
  <si>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</si>
  <si>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</si>
  <si>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</si>
  <si>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</si>
  <si>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</si>
  <si>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</si>
  <si>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</si>
  <si>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</si>
  <si>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</si>
  <si>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</si>
  <si>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</si>
  <si>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</si>
  <si>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</si>
  <si>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</si>
  <si>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</si>
  <si>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</si>
  <si>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</si>
  <si>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</si>
  <si>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</si>
  <si>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</si>
  <si>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</si>
  <si>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</si>
  <si>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</si>
  <si>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</si>
  <si>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</si>
  <si>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</si>
  <si>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</si>
  <si>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</si>
  <si>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</si>
  <si>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</si>
  <si>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</si>
  <si>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</si>
  <si>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</si>
  <si>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</si>
  <si>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</si>
  <si>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</si>
  <si>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</si>
  <si>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</si>
  <si>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</si>
  <si>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</si>
  <si>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</si>
  <si>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</si>
  <si>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</si>
  <si>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</si>
  <si>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</si>
  <si>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</si>
  <si>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</si>
  <si>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</si>
  <si>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</si>
  <si>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</si>
  <si>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</si>
  <si>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</si>
  <si>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</si>
  <si>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</si>
  <si>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</si>
  <si>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</si>
  <si>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</si>
  <si>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</si>
  <si>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</si>
  <si>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</si>
  <si>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</si>
  <si>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</si>
  <si>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</si>
  <si>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</si>
  <si>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</si>
  <si>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</si>
  <si>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</si>
  <si>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</si>
  <si>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</si>
  <si>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</si>
  <si>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</si>
  <si>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</si>
  <si>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</si>
  <si>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</si>
  <si>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</si>
  <si>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</si>
  <si>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</si>
  <si>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</si>
  <si>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</si>
  <si>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</si>
  <si>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</si>
  <si>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</si>
  <si>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</si>
  <si>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</si>
  <si>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</si>
  <si>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</si>
  <si>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</si>
  <si>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</si>
  <si>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</si>
  <si>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</si>
  <si>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</si>
  <si>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</si>
  <si>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</si>
  <si>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</si>
  <si>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</si>
  <si>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</si>
  <si>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</si>
  <si>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</si>
  <si>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</si>
  <si>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</si>
  <si>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</si>
  <si>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</si>
  <si>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</si>
  <si>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</si>
  <si>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</si>
  <si>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</si>
  <si>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</si>
  <si>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</si>
  <si>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</si>
  <si>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</si>
  <si>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</si>
  <si>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</si>
  <si>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</si>
  <si>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</si>
  <si>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</si>
  <si>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</si>
  <si>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</si>
  <si>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</si>
  <si>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</si>
  <si>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</si>
  <si>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</si>
  <si>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</si>
  <si>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</si>
  <si>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</si>
  <si>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</si>
  <si>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</si>
  <si>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</si>
  <si>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</si>
  <si>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</si>
  <si>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</si>
  <si>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</si>
  <si>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</si>
  <si>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</si>
  <si>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</si>
  <si>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</si>
  <si>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</si>
  <si>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</si>
  <si>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</si>
  <si>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</si>
  <si>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</si>
  <si>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</si>
  <si>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</si>
  <si>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</si>
  <si>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</si>
  <si>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</si>
  <si>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</si>
  <si>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</si>
  <si>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</si>
  <si>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</si>
  <si>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</si>
  <si>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</si>
  <si>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</si>
  <si>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</si>
  <si>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</si>
  <si>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</si>
  <si>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</si>
  <si>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</si>
  <si>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</si>
  <si>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</si>
  <si>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</si>
  <si>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</si>
  <si>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</si>
  <si>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</si>
  <si>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</si>
  <si>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</si>
  <si>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</si>
  <si>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</si>
  <si>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</si>
  <si>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</si>
  <si>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</si>
  <si>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</si>
  <si>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</si>
  <si>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</si>
  <si>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</si>
  <si>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</si>
  <si>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</si>
  <si>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</si>
  <si>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</si>
  <si>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</si>
  <si>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</si>
  <si>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</si>
  <si>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</si>
  <si>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</si>
  <si>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</si>
  <si>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</si>
  <si>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</si>
  <si>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</si>
  <si>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</si>
  <si>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</si>
  <si>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</si>
  <si>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</si>
  <si>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</si>
  <si>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</si>
  <si>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</si>
  <si>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</si>
  <si>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</si>
  <si>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</si>
  <si>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</si>
  <si>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</si>
  <si>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</si>
  <si>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</si>
  <si>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</si>
  <si>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</si>
  <si>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</si>
  <si>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</si>
  <si>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</si>
  <si>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</si>
  <si>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</si>
  <si>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</si>
  <si>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</si>
  <si>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</si>
  <si>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</si>
  <si>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</si>
  <si>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</si>
  <si>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</si>
  <si>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</si>
  <si>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</si>
  <si>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</si>
  <si>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</si>
  <si>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</si>
  <si>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</si>
  <si>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</si>
  <si>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</si>
  <si>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</si>
  <si>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</si>
  <si>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</si>
  <si>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</si>
  <si>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</si>
  <si>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</si>
  <si>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</si>
  <si>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</si>
  <si>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</si>
  <si>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</si>
  <si>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</si>
  <si>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</si>
  <si>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</si>
  <si>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</si>
  <si>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</si>
  <si>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</si>
  <si>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</si>
  <si>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</si>
  <si>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</si>
  <si>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</si>
  <si>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</si>
  <si>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</si>
  <si>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</si>
  <si>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</si>
  <si>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</si>
  <si>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</si>
  <si>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</si>
  <si>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</si>
  <si>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</si>
  <si>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</si>
  <si>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</si>
  <si>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</si>
  <si>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</si>
  <si>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</si>
  <si>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</si>
  <si>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</si>
  <si>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</si>
  <si>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</si>
  <si>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</si>
  <si>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</si>
  <si>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</si>
  <si>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</si>
  <si>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</si>
  <si>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</si>
  <si>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</si>
  <si>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</si>
  <si>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</si>
  <si>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</si>
  <si>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</si>
  <si>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</si>
  <si>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</si>
  <si>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</si>
  <si>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</si>
  <si>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</si>
  <si>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</si>
  <si>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</si>
  <si>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</si>
  <si>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</si>
  <si>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</si>
  <si>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</si>
  <si>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</si>
  <si>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</si>
  <si>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</si>
  <si>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</si>
  <si>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</si>
  <si>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</si>
  <si>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</si>
  <si>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</si>
  <si>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</si>
  <si>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</si>
  <si>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</si>
  <si>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</si>
  <si>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</si>
  <si>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</si>
  <si>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</si>
  <si>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</si>
  <si>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</si>
  <si>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</si>
  <si>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</si>
  <si>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</si>
  <si>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</si>
  <si>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</si>
  <si>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</si>
  <si>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</si>
  <si>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</si>
  <si>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</si>
  <si>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</si>
  <si>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</si>
  <si>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</si>
  <si>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</si>
  <si>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</si>
  <si>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</si>
  <si>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</si>
  <si>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</si>
  <si>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</si>
  <si>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</si>
  <si>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</si>
  <si>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</si>
  <si>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</si>
  <si>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</si>
  <si>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</si>
  <si>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</si>
  <si>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</si>
  <si>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</si>
  <si>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</si>
  <si>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</si>
  <si>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</si>
  <si>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</si>
  <si>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</si>
  <si>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</si>
  <si>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</si>
  <si>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</si>
  <si>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</si>
  <si>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</si>
  <si>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</si>
  <si>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</si>
  <si>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</si>
  <si>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</si>
  <si>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</si>
  <si>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</si>
  <si>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</si>
  <si>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</si>
  <si>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</si>
  <si>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</si>
  <si>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</si>
  <si>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</si>
  <si>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</si>
  <si>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</si>
  <si>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</si>
  <si>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</si>
  <si>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</si>
  <si>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</si>
  <si>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</si>
  <si>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</si>
  <si>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</si>
  <si>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</si>
  <si>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</si>
  <si>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</si>
  <si>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</si>
  <si>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</si>
  <si>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</si>
  <si>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</si>
  <si>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</si>
  <si>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</si>
  <si>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</si>
  <si>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</si>
  <si>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</si>
  <si>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</si>
  <si>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</si>
  <si>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</si>
  <si>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</si>
  <si>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</si>
  <si>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</si>
  <si>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</si>
  <si>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</si>
  <si>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</si>
  <si>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</si>
  <si>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</si>
  <si>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</si>
  <si>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</si>
  <si>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</si>
  <si>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</si>
  <si>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</si>
  <si>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</si>
  <si>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</si>
  <si>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</si>
  <si>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</si>
  <si>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</si>
  <si>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</si>
  <si>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</si>
  <si>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</si>
  <si>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</si>
  <si>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</si>
  <si>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</si>
  <si>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</si>
  <si>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</si>
  <si>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</si>
  <si>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</si>
  <si>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</si>
  <si>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</si>
  <si>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</si>
  <si>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</si>
  <si>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</si>
  <si>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</si>
  <si>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</si>
  <si>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</si>
  <si>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</si>
  <si>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</si>
  <si>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</si>
  <si>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</si>
  <si>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</si>
  <si>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</si>
  <si>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</si>
  <si>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</si>
  <si>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</si>
  <si>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</si>
  <si>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</si>
  <si>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</si>
  <si>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</si>
  <si>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</si>
  <si>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</si>
  <si>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</si>
  <si>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</si>
  <si>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</si>
  <si>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</si>
  <si>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</si>
  <si>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</si>
  <si>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</si>
  <si>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</si>
  <si>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</si>
  <si>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</si>
  <si>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</si>
  <si>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</si>
  <si>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</si>
  <si>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</si>
  <si>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</si>
  <si>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</si>
  <si>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</si>
  <si>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</si>
  <si>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</si>
  <si>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</si>
  <si>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</si>
  <si>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</si>
  <si>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</si>
  <si>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</si>
  <si>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</si>
  <si>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</si>
  <si>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</si>
  <si>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</si>
  <si>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</si>
  <si>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</si>
  <si>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</si>
  <si>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</si>
  <si>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</si>
  <si>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</si>
  <si>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</si>
  <si>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</si>
  <si>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</si>
  <si>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</si>
  <si>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</si>
  <si>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</si>
  <si>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</si>
  <si>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</si>
  <si>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</si>
  <si>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</si>
  <si>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</si>
  <si>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</si>
  <si>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</si>
  <si>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</si>
  <si>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</si>
  <si>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</si>
  <si>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</si>
  <si>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</si>
  <si>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</si>
  <si>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</si>
  <si>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</si>
  <si>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</si>
  <si>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</si>
  <si>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</si>
  <si>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</si>
  <si>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</si>
  <si>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</si>
  <si>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</si>
  <si>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</si>
  <si>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</si>
  <si>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</si>
  <si>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</si>
  <si>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</si>
  <si>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</si>
  <si>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</si>
  <si>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</si>
  <si>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</si>
  <si>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</si>
  <si>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</si>
  <si>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</si>
  <si>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</si>
  <si>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</si>
  <si>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</si>
  <si>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</si>
  <si>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</si>
  <si>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</si>
  <si>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</si>
  <si>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</si>
  <si>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</si>
  <si>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</si>
  <si>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</si>
  <si>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</si>
  <si>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</si>
  <si>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</si>
  <si>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</si>
  <si>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</si>
  <si>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</si>
  <si>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</si>
  <si>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</si>
  <si>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</si>
  <si>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</si>
  <si>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</si>
  <si>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</si>
  <si>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</si>
  <si>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</si>
  <si>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</si>
  <si>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</si>
  <si>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</si>
  <si>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</si>
  <si>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</si>
  <si>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</si>
  <si>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</si>
  <si>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</si>
  <si>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</si>
  <si>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</si>
  <si>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</si>
  <si>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</si>
  <si>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</si>
  <si>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</si>
  <si>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</si>
  <si>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</si>
  <si>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</si>
  <si>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</si>
  <si>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</si>
  <si>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</si>
  <si>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</si>
  <si>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</si>
  <si>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</si>
  <si>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</si>
  <si>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</si>
  <si>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</si>
  <si>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</si>
  <si>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</si>
  <si>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</si>
  <si>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</si>
  <si>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</si>
  <si>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</si>
  <si>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</si>
  <si>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</si>
  <si>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</si>
  <si>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</si>
  <si>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</si>
  <si>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</si>
  <si>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</si>
  <si>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</si>
  <si>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</si>
  <si>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</si>
  <si>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</si>
  <si>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</si>
  <si>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</si>
  <si>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</si>
  <si>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</si>
  <si>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</si>
  <si>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</si>
  <si>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</si>
  <si>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</si>
  <si>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</si>
  <si>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</si>
  <si>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</si>
  <si>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</si>
  <si>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</si>
  <si>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</si>
  <si>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</si>
  <si>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</si>
  <si>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</si>
  <si>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</si>
  <si>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</si>
  <si>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</si>
  <si>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</si>
  <si>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</si>
  <si>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</si>
  <si>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</si>
  <si>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</si>
  <si>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</si>
  <si>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</si>
  <si>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</si>
  <si>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</si>
  <si>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</si>
  <si>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</si>
  <si>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</si>
  <si>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</si>
  <si>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</si>
  <si>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</si>
  <si>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</si>
  <si>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</si>
  <si>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</si>
  <si>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</si>
  <si>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</si>
  <si>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</si>
  <si>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</si>
  <si>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</si>
  <si>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</si>
  <si>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</si>
  <si>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</si>
  <si>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</si>
  <si>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</si>
  <si>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</si>
  <si>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</si>
  <si>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</si>
  <si>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</si>
  <si>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</si>
  <si>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</si>
  <si>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</si>
  <si>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</si>
  <si>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</si>
  <si>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</si>
  <si>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</si>
  <si>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</si>
  <si>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</si>
  <si>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</si>
  <si>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</si>
  <si>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</si>
  <si>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</si>
  <si>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</si>
  <si>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</si>
  <si>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</si>
  <si>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</si>
  <si>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</si>
  <si>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</si>
  <si>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</si>
  <si>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</si>
  <si>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</si>
  <si>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</si>
  <si>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</si>
  <si>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</si>
  <si>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</si>
  <si>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</si>
  <si>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</si>
  <si>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</si>
  <si>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</si>
  <si>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</si>
  <si>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</si>
  <si>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</si>
  <si>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</si>
  <si>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</si>
  <si>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</si>
  <si>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</si>
  <si>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</si>
  <si>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</si>
  <si>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</si>
  <si>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</si>
  <si>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</si>
  <si>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</si>
  <si>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</si>
  <si>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</si>
  <si>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</si>
  <si>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</si>
  <si>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</si>
  <si>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</si>
  <si>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</si>
  <si>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</si>
  <si>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</si>
  <si>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</si>
  <si>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</si>
  <si>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</si>
  <si>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</si>
  <si>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</si>
  <si>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</si>
  <si>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</si>
  <si>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</si>
  <si>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</si>
  <si>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</si>
  <si>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</si>
  <si>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</si>
  <si>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</si>
  <si>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</si>
  <si>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</si>
  <si>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</si>
  <si>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</si>
  <si>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</si>
  <si>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</si>
  <si>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</si>
  <si>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</si>
  <si>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</si>
  <si>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</si>
  <si>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</si>
  <si>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</si>
  <si>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</si>
  <si>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</si>
  <si>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</si>
  <si>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</si>
  <si>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</si>
  <si>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</si>
  <si>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</si>
  <si>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</si>
  <si>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</si>
  <si>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</si>
  <si>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</si>
  <si>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</si>
  <si>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</si>
  <si>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</si>
  <si>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</si>
  <si>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</si>
  <si>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</si>
  <si>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</si>
  <si>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</si>
  <si>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</si>
  <si>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</si>
  <si>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</si>
  <si>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</si>
  <si>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</si>
  <si>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</si>
  <si>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</si>
  <si>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</si>
  <si>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</si>
  <si>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</si>
  <si>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</si>
  <si>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</si>
  <si>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</si>
  <si>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</si>
  <si>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</si>
  <si>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</si>
  <si>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</si>
  <si>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</si>
  <si>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</si>
  <si>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</si>
  <si>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</si>
  <si>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</si>
  <si>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</si>
  <si>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</si>
  <si>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</si>
  <si>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</si>
  <si>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</si>
  <si>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</si>
  <si>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</si>
  <si>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</si>
  <si>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</si>
  <si>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</si>
  <si>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</si>
  <si>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</si>
  <si>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</si>
  <si>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</si>
  <si>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</si>
  <si>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</si>
  <si>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</si>
  <si>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</si>
  <si>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</si>
  <si>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</si>
  <si>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</si>
  <si>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</si>
  <si>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</si>
  <si>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</si>
  <si>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</si>
  <si>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</si>
  <si>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</si>
  <si>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</si>
  <si>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</si>
  <si>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</si>
  <si>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</si>
  <si>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</si>
  <si>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</si>
  <si>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</si>
  <si>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</si>
  <si>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</si>
  <si>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</si>
  <si>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</si>
  <si>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</si>
  <si>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</si>
  <si>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</si>
  <si>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</si>
  <si>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</si>
  <si>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</si>
  <si>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</si>
  <si>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</si>
  <si>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</si>
  <si>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</si>
  <si>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</si>
  <si>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</si>
  <si>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</si>
  <si>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</si>
  <si>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</si>
  <si>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</si>
  <si>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</si>
  <si>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</si>
  <si>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</si>
  <si>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</si>
  <si>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</si>
  <si>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</si>
  <si>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</si>
  <si>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</si>
  <si>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</si>
  <si>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</si>
  <si>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</si>
  <si>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</si>
  <si>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</si>
  <si>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</si>
  <si>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</si>
  <si>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</si>
  <si>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</si>
  <si>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</si>
  <si>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</si>
  <si>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</si>
  <si>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</si>
  <si>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</si>
  <si>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</si>
  <si>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</si>
  <si>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</si>
  <si>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</si>
  <si>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</si>
  <si>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</si>
  <si>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</si>
  <si>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</si>
  <si>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</si>
  <si>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</si>
  <si>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</si>
  <si>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</si>
  <si>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</si>
  <si>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</si>
  <si>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</si>
  <si>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</si>
  <si>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</si>
  <si>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</si>
  <si>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</si>
  <si>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</si>
  <si>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</si>
  <si>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</si>
  <si>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</si>
  <si>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</si>
  <si>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</si>
  <si>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</si>
  <si>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</si>
  <si>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</si>
  <si>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</si>
  <si>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</si>
  <si>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</si>
  <si>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</si>
  <si>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</si>
  <si>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</si>
  <si>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</si>
  <si>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</si>
  <si>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</si>
  <si>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</si>
  <si>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</si>
  <si>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</si>
  <si>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</si>
  <si>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</si>
  <si>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</si>
  <si>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</si>
  <si>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</si>
  <si>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</si>
  <si>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</si>
  <si>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</si>
  <si>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</si>
  <si>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</si>
  <si>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</si>
  <si>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</si>
  <si>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</si>
  <si>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</si>
  <si>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</si>
  <si>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</si>
  <si>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</si>
  <si>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</si>
  <si>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</si>
  <si>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</si>
  <si>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</si>
  <si>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</si>
  <si>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</si>
  <si>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</si>
  <si>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</si>
  <si>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</si>
  <si>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</si>
  <si>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</si>
  <si>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</si>
  <si>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</si>
  <si>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</si>
  <si>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</si>
  <si>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</si>
  <si>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</si>
  <si>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</si>
  <si>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</si>
  <si>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</si>
  <si>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</si>
  <si>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</si>
  <si>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</si>
  <si>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</si>
  <si>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</si>
  <si>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</si>
  <si>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</si>
  <si>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</si>
  <si>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</si>
  <si>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</si>
  <si>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</si>
  <si>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</si>
  <si>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</si>
  <si>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</si>
  <si>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</si>
  <si>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</si>
  <si>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</si>
  <si>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</si>
  <si>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</si>
  <si>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</si>
  <si>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</si>
  <si>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</si>
  <si>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</si>
  <si>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</si>
  <si>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</si>
  <si>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</si>
  <si>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</si>
  <si>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</si>
  <si>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</si>
  <si>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</si>
  <si>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</si>
  <si>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</si>
  <si>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</si>
  <si>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</si>
  <si>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</si>
  <si>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</si>
  <si>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</si>
  <si>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</si>
  <si>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</si>
  <si>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</si>
  <si>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</si>
  <si>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</si>
  <si>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</si>
  <si>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</si>
  <si>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</si>
  <si>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</si>
  <si>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</si>
  <si>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</si>
  <si>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</si>
  <si>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</si>
  <si>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</si>
  <si>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</si>
  <si>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</si>
  <si>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</si>
  <si>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</si>
  <si>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</si>
  <si>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</si>
  <si>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</si>
  <si>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</si>
  <si>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</si>
  <si>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</si>
  <si>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</si>
  <si>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</si>
  <si>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</si>
  <si>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</si>
  <si>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</si>
  <si>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</si>
  <si>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</si>
  <si>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</si>
  <si>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</si>
  <si>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</si>
  <si>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</si>
  <si>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</si>
  <si>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</si>
  <si>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</si>
  <si>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</si>
  <si>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</si>
  <si>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</si>
  <si>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</si>
  <si>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</si>
  <si>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</si>
  <si>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</si>
  <si>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</si>
  <si>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</si>
  <si>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</si>
  <si>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</si>
  <si>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</si>
  <si>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</si>
  <si>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</si>
  <si>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</si>
  <si>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</si>
  <si>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</si>
  <si>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</si>
  <si>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</si>
  <si>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</si>
  <si>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</si>
  <si>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</si>
  <si>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</si>
  <si>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</si>
  <si>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</si>
  <si>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</si>
  <si>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</si>
  <si>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</si>
  <si>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</si>
  <si>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</si>
  <si>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</si>
  <si>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</si>
  <si>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</si>
  <si>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</si>
  <si>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</si>
  <si>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</si>
  <si>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</si>
  <si>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</si>
  <si>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</si>
  <si>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</si>
  <si>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</si>
  <si>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</si>
  <si>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</si>
  <si>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</si>
  <si>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</si>
  <si>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</si>
  <si>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</si>
  <si>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</si>
  <si>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</si>
  <si>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</si>
  <si>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</si>
  <si>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</si>
  <si>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</si>
  <si>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</si>
  <si>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</si>
  <si>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</si>
  <si>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</si>
  <si>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</si>
  <si>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</si>
  <si>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</si>
  <si>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</si>
  <si>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</si>
  <si>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</si>
  <si>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</si>
  <si>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</si>
  <si>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</si>
  <si>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</si>
  <si>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</si>
  <si>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</si>
  <si>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</si>
  <si>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</si>
  <si>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</si>
  <si>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</si>
  <si>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</si>
  <si>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</si>
  <si>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</si>
  <si>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</si>
  <si>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</si>
  <si>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</si>
  <si>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</si>
  <si>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</si>
  <si>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</si>
  <si>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</si>
  <si>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</si>
  <si>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</si>
  <si>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</si>
  <si>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</si>
  <si>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</si>
  <si>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</si>
  <si>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</si>
  <si>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</si>
  <si>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</si>
  <si>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</si>
  <si>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</si>
  <si>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</si>
  <si>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</si>
  <si>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</si>
  <si>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</si>
  <si>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</si>
  <si>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</si>
  <si>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</si>
  <si>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</si>
  <si>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</si>
  <si>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</si>
  <si>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</si>
  <si>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</si>
  <si>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</si>
  <si>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</si>
  <si>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</si>
  <si>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</si>
  <si>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</si>
  <si>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</si>
  <si>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</si>
  <si>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</si>
  <si>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</si>
  <si>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</si>
  <si>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</si>
  <si>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</si>
  <si>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</si>
  <si>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</si>
  <si>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</si>
  <si>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</si>
  <si>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</si>
  <si>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</si>
  <si>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</si>
  <si>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</si>
  <si>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</si>
  <si>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</si>
  <si>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</si>
  <si>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</si>
  <si>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</si>
  <si>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</si>
  <si>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</si>
  <si>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</si>
  <si>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</si>
  <si>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</si>
  <si>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</si>
  <si>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</si>
  <si>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</si>
  <si>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</si>
  <si>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</si>
  <si>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</si>
  <si>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</si>
  <si>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</si>
  <si>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</si>
  <si>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</si>
  <si>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</si>
  <si>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</si>
  <si>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</si>
  <si>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</si>
  <si>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</si>
  <si>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</si>
  <si>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</si>
  <si>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</si>
  <si>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</si>
  <si>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</si>
  <si>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</si>
  <si>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</si>
  <si>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</si>
  <si>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</si>
  <si>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</si>
  <si>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</si>
  <si>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</si>
  <si>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</si>
  <si>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</si>
  <si>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</si>
  <si>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</si>
  <si>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</si>
  <si>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</si>
  <si>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</si>
  <si>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</si>
  <si>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</si>
  <si>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</si>
  <si>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</si>
  <si>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</si>
  <si>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</si>
  <si>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</si>
  <si>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</si>
  <si>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</si>
  <si>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</si>
  <si>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</si>
  <si>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</si>
  <si>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</si>
  <si>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</si>
  <si>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</si>
  <si>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</si>
  <si>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</si>
  <si>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</si>
  <si>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</si>
  <si>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</si>
  <si>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</si>
  <si>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</si>
  <si>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</si>
  <si>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</si>
  <si>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</si>
  <si>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</si>
  <si>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</si>
  <si>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</si>
  <si>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</si>
  <si>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</si>
  <si>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</si>
  <si>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</si>
  <si>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</si>
  <si>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</si>
  <si>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</si>
  <si>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</si>
  <si>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</si>
  <si>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</si>
  <si>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</si>
  <si>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</si>
  <si>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</si>
  <si>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</si>
  <si>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</si>
  <si>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</si>
  <si>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</si>
  <si>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</si>
  <si>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</si>
  <si>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</si>
  <si>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</si>
  <si>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</si>
  <si>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</si>
  <si>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</si>
  <si>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</si>
  <si>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</si>
  <si>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</si>
  <si>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</si>
  <si>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</si>
  <si>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</si>
  <si>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</si>
  <si>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</si>
  <si>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</si>
  <si>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</si>
  <si>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</si>
  <si>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</si>
  <si>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</si>
  <si>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</si>
  <si>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</si>
  <si>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</si>
  <si>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</si>
  <si>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</si>
  <si>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</si>
  <si>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</si>
  <si>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</si>
  <si>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</si>
  <si>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</si>
  <si>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</si>
  <si>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</si>
  <si>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</si>
  <si>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</si>
  <si>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</si>
  <si>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</si>
  <si>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</si>
  <si>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</si>
  <si>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</si>
  <si>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</si>
  <si>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</si>
  <si>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</si>
  <si>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</si>
  <si>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</si>
  <si>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</si>
  <si>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</si>
  <si>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</si>
  <si>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</si>
  <si>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</si>
  <si>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</si>
  <si>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</si>
  <si>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</si>
  <si>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</si>
  <si>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</si>
  <si>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</si>
  <si>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</si>
  <si>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</si>
  <si>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</si>
  <si>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</si>
  <si>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</si>
  <si>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</si>
  <si>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</si>
  <si>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</si>
  <si>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</si>
  <si>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</si>
  <si>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</si>
  <si>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</si>
  <si>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</si>
  <si>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</si>
  <si>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</si>
  <si>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</si>
  <si>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</si>
  <si>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</si>
  <si>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</si>
  <si>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</si>
  <si>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</si>
  <si>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</si>
  <si>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</si>
  <si>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</si>
  <si>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</si>
  <si>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</si>
  <si>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</si>
  <si>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</si>
  <si>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</si>
  <si>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</si>
  <si>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</si>
  <si>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</si>
  <si>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</si>
  <si>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</si>
  <si>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</si>
  <si>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</si>
  <si>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</si>
  <si>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</si>
  <si>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</si>
  <si>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</si>
  <si>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</si>
  <si>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</si>
  <si>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</si>
  <si>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</si>
  <si>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</si>
  <si>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</si>
  <si>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</si>
  <si>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</si>
  <si>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</si>
  <si>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</si>
  <si>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</si>
  <si>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</si>
  <si>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</si>
  <si>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</si>
  <si>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</si>
  <si>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</si>
  <si>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</si>
  <si>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</si>
  <si>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</si>
  <si>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</si>
  <si>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</si>
  <si>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</si>
  <si>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</si>
  <si>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</si>
  <si>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</si>
  <si>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</si>
  <si>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</si>
  <si>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</si>
  <si>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</si>
  <si>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</si>
  <si>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</si>
  <si>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</si>
  <si>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</si>
  <si>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</si>
  <si>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</si>
  <si>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</si>
  <si>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</si>
  <si>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</si>
  <si>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</si>
  <si>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</si>
  <si>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</si>
  <si>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</si>
  <si>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</si>
  <si>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</si>
  <si>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</si>
  <si>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</si>
  <si>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</si>
  <si>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</si>
  <si>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</si>
  <si>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</si>
  <si>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</si>
  <si>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</si>
  <si>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</si>
  <si>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</si>
  <si>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</si>
  <si>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</si>
  <si>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</si>
  <si>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</si>
  <si>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</si>
  <si>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</si>
  <si>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</si>
  <si>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</si>
  <si>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</si>
  <si>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</si>
  <si>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</si>
  <si>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</si>
  <si>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</si>
  <si>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</si>
  <si>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</si>
  <si>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</si>
  <si>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</si>
  <si>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</si>
  <si>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</si>
  <si>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</si>
  <si>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</si>
  <si>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</si>
  <si>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</si>
  <si>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</si>
  <si>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</si>
  <si>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</si>
  <si>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</si>
  <si>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</si>
  <si>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</si>
  <si>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</si>
  <si>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</si>
  <si>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</si>
  <si>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</si>
  <si>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</si>
  <si>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</si>
  <si>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</si>
  <si>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</si>
  <si>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</si>
  <si>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</si>
  <si>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</si>
  <si>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</si>
  <si>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</si>
  <si>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</si>
  <si>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</si>
  <si>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</si>
  <si>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</si>
  <si>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</si>
  <si>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</si>
  <si>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</si>
  <si>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</si>
  <si>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</si>
  <si>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</si>
  <si>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</si>
  <si>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</si>
  <si>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</si>
  <si>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</si>
  <si>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</si>
  <si>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</si>
  <si>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</si>
  <si>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</si>
  <si>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</si>
  <si>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</si>
  <si>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</si>
  <si>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</si>
  <si>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</si>
  <si>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</si>
  <si>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</si>
  <si>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</si>
  <si>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</si>
  <si>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</si>
  <si>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</si>
  <si>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</si>
  <si>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</si>
  <si>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</si>
  <si>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</si>
  <si>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</si>
  <si>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</si>
  <si>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</si>
  <si>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</si>
  <si>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</si>
  <si>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</si>
  <si>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</si>
  <si>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</si>
  <si>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</si>
  <si>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</si>
  <si>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</si>
  <si>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</si>
  <si>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</si>
  <si>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</si>
  <si>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</si>
  <si>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</si>
  <si>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</si>
  <si>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</si>
  <si>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</si>
  <si>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</si>
  <si>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</si>
  <si>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</si>
  <si>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</si>
  <si>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</si>
  <si>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</si>
  <si>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</si>
  <si>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</si>
  <si>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</si>
  <si>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</si>
  <si>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</si>
  <si>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</si>
  <si>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</si>
  <si>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</si>
  <si>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</si>
  <si>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</si>
  <si>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</si>
  <si>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</si>
  <si>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</si>
  <si>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</si>
  <si>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</si>
  <si>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</si>
  <si>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</si>
  <si>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</si>
  <si>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</si>
  <si>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</si>
  <si>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</si>
  <si>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</si>
  <si>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</si>
  <si>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</si>
  <si>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</si>
  <si>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</si>
  <si>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</si>
  <si>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</si>
  <si>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</si>
  <si>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</si>
  <si>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</si>
  <si>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</si>
  <si>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</si>
  <si>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</si>
  <si>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</si>
  <si>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</si>
  <si>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</si>
  <si>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</si>
  <si>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</si>
  <si>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</si>
  <si>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</si>
  <si>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</si>
  <si>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</si>
  <si>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</si>
  <si>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</si>
  <si>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</si>
  <si>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</si>
  <si>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</si>
  <si>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</si>
  <si>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</si>
  <si>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</si>
  <si>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</si>
  <si>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</si>
  <si>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</si>
  <si>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</si>
  <si>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</si>
  <si>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</si>
  <si>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</si>
  <si>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</si>
  <si>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</si>
  <si>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</si>
  <si>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</si>
  <si>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</si>
  <si>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</si>
  <si>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</si>
  <si>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</si>
  <si>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</si>
  <si>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</si>
  <si>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</si>
  <si>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</si>
  <si>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</si>
  <si>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</si>
  <si>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</si>
  <si>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</si>
  <si>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</si>
  <si>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</si>
  <si>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</si>
  <si>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</si>
  <si>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</si>
  <si>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</si>
  <si>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</si>
  <si>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</si>
  <si>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</si>
  <si>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</si>
  <si>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</si>
  <si>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</si>
  <si>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</si>
  <si>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</si>
  <si>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</si>
  <si>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</si>
  <si>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</si>
  <si>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</si>
  <si>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</si>
  <si>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</si>
  <si>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</si>
  <si>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</si>
  <si>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</si>
  <si>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</si>
  <si>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</si>
  <si>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</si>
  <si>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</si>
  <si>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</si>
  <si>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</si>
  <si>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</si>
  <si>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</si>
  <si>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</si>
  <si>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</si>
  <si>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</si>
  <si>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</si>
  <si>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</si>
  <si>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</si>
  <si>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</si>
  <si>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</si>
  <si>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</si>
  <si>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</si>
  <si>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</si>
  <si>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</si>
  <si>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</si>
  <si>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</si>
  <si>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</si>
  <si>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</si>
  <si>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</si>
  <si>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</si>
  <si>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</si>
  <si>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</si>
  <si>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</si>
  <si>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</si>
  <si>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</si>
  <si>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</si>
  <si>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</si>
  <si>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</si>
  <si>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</si>
  <si>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</si>
  <si>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</si>
  <si>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</si>
  <si>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</si>
  <si>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</si>
  <si>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</si>
  <si>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</si>
  <si>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</si>
  <si>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</si>
  <si>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</si>
  <si>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</si>
  <si>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</si>
  <si>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</si>
  <si>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</si>
  <si>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</si>
  <si>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</si>
  <si>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</si>
  <si>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</si>
  <si>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</si>
  <si>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</si>
  <si>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</si>
  <si>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</si>
  <si>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</si>
  <si>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</si>
  <si>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</si>
  <si>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</si>
  <si>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</si>
  <si>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</si>
  <si>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</si>
  <si>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</si>
  <si>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</si>
  <si>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</si>
  <si>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</si>
  <si>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</si>
  <si>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</si>
  <si>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</si>
  <si>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</si>
  <si>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</si>
  <si>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</si>
  <si>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</si>
  <si>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</si>
  <si>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</si>
  <si>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</si>
  <si>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</si>
  <si>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</si>
  <si>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</si>
  <si>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</si>
  <si>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</si>
  <si>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</si>
  <si>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</si>
  <si>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</si>
  <si>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</si>
  <si>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</si>
  <si>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</si>
  <si>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</si>
  <si>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</si>
  <si>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</si>
  <si>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</si>
  <si>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</si>
  <si>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</si>
  <si>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</si>
  <si>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</si>
  <si>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</si>
  <si>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</si>
  <si>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</si>
  <si>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</si>
  <si>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</si>
  <si>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</si>
  <si>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</si>
  <si>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</si>
  <si>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</si>
  <si>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</si>
  <si>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</si>
  <si>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</si>
  <si>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</si>
  <si>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</si>
  <si>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</si>
  <si>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</si>
  <si>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</si>
  <si>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</si>
  <si>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</si>
  <si>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</si>
  <si>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</si>
  <si>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</si>
  <si>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</si>
  <si>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</si>
  <si>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</si>
  <si>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</si>
  <si>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</si>
  <si>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</si>
  <si>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</si>
  <si>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</si>
  <si>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</si>
  <si>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</si>
  <si>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</si>
  <si>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</si>
  <si>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</si>
  <si>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</si>
  <si>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</si>
  <si>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</si>
  <si>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</si>
  <si>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</si>
  <si>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</si>
  <si>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</si>
  <si>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</si>
  <si>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</si>
  <si>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</si>
  <si>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</si>
  <si>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</si>
  <si>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</si>
  <si>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</si>
  <si>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</si>
  <si>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</si>
  <si>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</si>
  <si>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</si>
  <si>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</si>
  <si>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</si>
  <si>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</si>
  <si>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</si>
  <si>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</si>
  <si>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</si>
  <si>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</si>
  <si>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</si>
  <si>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</si>
  <si>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</si>
  <si>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</si>
  <si>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</si>
  <si>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</si>
  <si>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</si>
  <si>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</si>
  <si>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</si>
  <si>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</si>
  <si>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</si>
  <si>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</si>
  <si>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</si>
  <si>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</si>
  <si>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</si>
  <si>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</si>
  <si>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</si>
  <si>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</si>
  <si>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</si>
  <si>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</si>
  <si>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</si>
  <si>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</si>
  <si>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</si>
  <si>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</si>
  <si>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</si>
  <si>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</si>
  <si>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</si>
  <si>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</si>
  <si>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</si>
  <si>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</si>
  <si>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</si>
  <si>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</si>
  <si>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</si>
  <si>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</si>
  <si>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</si>
  <si>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</si>
  <si>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</si>
  <si>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</si>
  <si>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</si>
  <si>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</si>
  <si>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</si>
  <si>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</si>
  <si>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</si>
  <si>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</si>
  <si>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</si>
  <si>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</si>
  <si>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</si>
  <si>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</si>
  <si>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</si>
  <si>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</si>
  <si>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</si>
  <si>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</si>
  <si>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</si>
  <si>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</si>
  <si>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</si>
  <si>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</si>
  <si>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</si>
  <si>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</si>
  <si>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</si>
  <si>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</si>
  <si>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</si>
  <si>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</si>
  <si>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</si>
  <si>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</si>
  <si>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</si>
  <si>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</si>
  <si>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</si>
  <si>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</si>
  <si>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</si>
  <si>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</si>
  <si>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</si>
  <si>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</si>
  <si>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</si>
  <si>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</si>
  <si>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</si>
  <si>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</si>
  <si>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</si>
  <si>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</si>
  <si>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</si>
  <si>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</si>
  <si>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</si>
  <si>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</si>
  <si>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</si>
  <si>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</si>
  <si>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</si>
  <si>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</si>
  <si>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</si>
  <si>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</si>
  <si>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</si>
  <si>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</si>
  <si>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</si>
  <si>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</si>
  <si>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</si>
  <si>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</si>
  <si>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</si>
  <si>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</si>
  <si>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</si>
  <si>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</si>
  <si>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</si>
  <si>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</si>
  <si>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</si>
  <si>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</si>
  <si>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</si>
  <si>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</si>
  <si>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</si>
  <si>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</si>
  <si>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</si>
  <si>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</si>
  <si>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</si>
  <si>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</si>
  <si>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</si>
  <si>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</si>
  <si>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</si>
  <si>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</si>
  <si>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</si>
  <si>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</si>
  <si>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</si>
  <si>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</si>
  <si>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</si>
  <si>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</si>
  <si>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</si>
  <si>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</si>
  <si>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</si>
  <si>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</si>
  <si>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</si>
  <si>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</si>
  <si>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</si>
  <si>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</si>
  <si>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</si>
  <si>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</si>
  <si>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</si>
  <si>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</si>
  <si>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</si>
  <si>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</si>
  <si>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</si>
  <si>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</si>
  <si>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</si>
  <si>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</si>
  <si>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</si>
  <si>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</si>
  <si>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</si>
  <si>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</si>
  <si>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</si>
  <si>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</si>
  <si>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</si>
  <si>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</si>
  <si>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</si>
  <si>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</si>
  <si>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</si>
  <si>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</si>
  <si>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</si>
  <si>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</si>
  <si>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</si>
  <si>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</si>
  <si>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</si>
  <si>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</si>
  <si>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</si>
  <si>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</si>
  <si>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</si>
  <si>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</si>
  <si>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</si>
  <si>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</si>
  <si>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</si>
  <si>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</si>
  <si>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</si>
  <si>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</si>
  <si>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</si>
  <si>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</si>
  <si>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</si>
  <si>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</si>
  <si>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</si>
  <si>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</si>
  <si>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</si>
  <si>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</si>
  <si>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</si>
  <si>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</si>
  <si>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</si>
  <si>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</si>
  <si>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</si>
  <si>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</si>
  <si>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</si>
  <si>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</si>
  <si>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</si>
  <si>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</si>
  <si>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</si>
  <si>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</si>
  <si>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</si>
  <si>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</si>
  <si>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</si>
  <si>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</si>
  <si>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</si>
  <si>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</si>
  <si>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</si>
  <si>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</si>
  <si>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</si>
  <si>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</si>
  <si>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</si>
  <si>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</si>
  <si>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</si>
  <si>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</si>
  <si>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</si>
  <si>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</si>
  <si>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</si>
  <si>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</si>
  <si>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</si>
  <si>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</si>
  <si>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</si>
  <si>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</si>
  <si>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</si>
  <si>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</si>
  <si>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</si>
  <si>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</si>
  <si>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</si>
  <si>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</si>
  <si>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</si>
  <si>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</si>
  <si>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</si>
  <si>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</si>
  <si>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</si>
  <si>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</si>
  <si>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</si>
  <si>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</si>
  <si>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</si>
  <si>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</si>
  <si>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</si>
  <si>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</si>
  <si>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</si>
  <si>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</si>
  <si>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</si>
  <si>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</si>
  <si>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</si>
  <si>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</si>
  <si>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</si>
  <si>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</si>
  <si>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</si>
  <si>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</si>
  <si>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</si>
  <si>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</si>
  <si>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</si>
  <si>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</si>
  <si>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</si>
  <si>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</si>
  <si>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</si>
  <si>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</si>
  <si>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</si>
  <si>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</si>
  <si>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</si>
  <si>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</si>
  <si>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</si>
  <si>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</si>
  <si>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</si>
  <si>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</si>
  <si>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</si>
  <si>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</si>
  <si>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</si>
  <si>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</si>
  <si>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</si>
  <si>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</si>
  <si>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</si>
  <si>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</si>
  <si>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</si>
  <si>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</si>
  <si>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</si>
  <si>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</si>
  <si>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</si>
  <si>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</si>
  <si>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</si>
  <si>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</si>
  <si>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</si>
  <si>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</si>
  <si>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</si>
  <si>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</si>
  <si>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</si>
  <si>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</si>
  <si>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</si>
  <si>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</si>
  <si>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</si>
  <si>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</si>
  <si>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</si>
  <si>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</si>
  <si>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</si>
  <si>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</si>
  <si>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</si>
  <si>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</si>
  <si>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</si>
  <si>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</si>
  <si>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</si>
  <si>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</si>
  <si>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</si>
  <si>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</si>
  <si>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</si>
  <si>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</si>
  <si>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</si>
  <si>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</si>
  <si>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</si>
  <si>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</si>
  <si>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</si>
  <si>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</si>
  <si>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</si>
  <si>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</si>
  <si>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</si>
  <si>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</si>
  <si>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</si>
  <si>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</si>
  <si>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</si>
  <si>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</si>
  <si>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</si>
  <si>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</si>
  <si>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</si>
  <si>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</si>
  <si>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</si>
  <si>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</si>
  <si>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</si>
  <si>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</si>
  <si>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</si>
  <si>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</si>
  <si>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</si>
  <si>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</si>
  <si>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</si>
  <si>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</si>
  <si>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</si>
  <si>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</si>
  <si>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</si>
  <si>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</si>
  <si>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</si>
  <si>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</si>
  <si>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</si>
  <si>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</si>
  <si>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</si>
  <si>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</si>
  <si>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</si>
  <si>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</si>
  <si>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</si>
  <si>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</si>
  <si>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</si>
  <si>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</si>
  <si>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</si>
  <si>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</si>
  <si>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</si>
  <si>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</si>
  <si>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</si>
  <si>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</si>
  <si>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</si>
  <si>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</si>
  <si>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</si>
  <si>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</si>
  <si>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</si>
  <si>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</si>
  <si>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</si>
  <si>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</si>
  <si>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</si>
  <si>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</si>
  <si>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</si>
  <si>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</si>
  <si>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</si>
  <si>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</si>
  <si>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</si>
  <si>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</si>
  <si>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</si>
  <si>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</si>
  <si>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</si>
  <si>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</si>
  <si>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</si>
  <si>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</si>
  <si>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</si>
  <si>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</si>
  <si>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</si>
  <si>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</si>
  <si>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</si>
  <si>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</si>
  <si>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</si>
  <si>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</si>
  <si>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</si>
  <si>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</si>
  <si>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</si>
  <si>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</si>
  <si>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</si>
  <si>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</si>
  <si>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</si>
  <si>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</si>
  <si>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</si>
  <si>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</si>
  <si>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</si>
  <si>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</si>
  <si>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</si>
  <si>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</si>
  <si>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</si>
  <si>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</si>
  <si>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</si>
  <si>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</si>
  <si>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</si>
  <si>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</si>
  <si>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</si>
  <si>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</si>
  <si>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</si>
  <si>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</si>
  <si>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</si>
  <si>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</si>
  <si>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</si>
  <si>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</si>
  <si>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</si>
  <si>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</si>
  <si>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</si>
  <si>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</si>
  <si>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</si>
  <si>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</si>
  <si>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</si>
  <si>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</si>
  <si>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</si>
  <si>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</si>
  <si>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</si>
  <si>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</si>
  <si>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</si>
  <si>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</si>
  <si>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</si>
  <si>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</si>
  <si>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</si>
  <si>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</si>
  <si>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</si>
  <si>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</si>
  <si>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</si>
  <si>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</si>
  <si>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</si>
  <si>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</si>
  <si>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</si>
  <si>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</si>
  <si>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</si>
  <si>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</si>
  <si>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</si>
  <si>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</si>
  <si>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</si>
  <si>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</si>
  <si>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</si>
  <si>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</si>
  <si>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</si>
  <si>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</si>
  <si>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</si>
  <si>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</si>
  <si>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</si>
  <si>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</si>
  <si>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</si>
  <si>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</si>
  <si>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</si>
  <si>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</si>
  <si>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</si>
  <si>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</si>
  <si>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</si>
  <si>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</si>
  <si>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</si>
  <si>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</si>
  <si>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</si>
  <si>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</si>
  <si>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</si>
  <si>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</si>
  <si>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</si>
  <si>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</si>
  <si>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</si>
  <si>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</si>
  <si>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</si>
  <si>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</si>
  <si>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</si>
  <si>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</si>
  <si>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</si>
  <si>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</si>
  <si>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</si>
  <si>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</si>
  <si>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</si>
  <si>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</si>
  <si>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</si>
  <si>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</si>
  <si>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</si>
  <si>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</si>
  <si>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</si>
  <si>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</si>
  <si>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</si>
  <si>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</si>
  <si>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</si>
  <si>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</si>
  <si>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</si>
  <si>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</si>
  <si>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</si>
  <si>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</si>
  <si>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</si>
  <si>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</si>
  <si>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</si>
  <si>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</si>
  <si>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</si>
  <si>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</si>
  <si>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</si>
  <si>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</si>
  <si>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</si>
  <si>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</si>
  <si>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</si>
  <si>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</si>
  <si>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</si>
  <si>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</si>
  <si>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</si>
  <si>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</si>
  <si>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</si>
  <si>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</si>
  <si>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</si>
  <si>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</si>
  <si>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</si>
  <si>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</si>
  <si>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</si>
  <si>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</si>
  <si>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</si>
  <si>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</si>
  <si>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</si>
  <si>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</si>
  <si>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</si>
  <si>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</si>
  <si>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</si>
  <si>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</si>
  <si>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</si>
  <si>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</si>
  <si>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</si>
  <si>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</si>
  <si>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</si>
  <si>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</si>
  <si>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</si>
  <si>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</si>
  <si>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</si>
  <si>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</si>
  <si>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</si>
  <si>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</si>
  <si>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</si>
  <si>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</si>
  <si>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</si>
  <si>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</si>
  <si>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</si>
  <si>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</si>
  <si>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</si>
  <si>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</si>
  <si>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</si>
  <si>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</si>
  <si>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</si>
  <si>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</si>
  <si>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</si>
  <si>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</si>
  <si>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</si>
  <si>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</si>
  <si>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</si>
  <si>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</si>
  <si>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</si>
  <si>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</si>
  <si>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</si>
  <si>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</si>
  <si>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</si>
  <si>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</si>
  <si>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</si>
  <si>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</si>
  <si>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</si>
  <si>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</si>
  <si>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</si>
  <si>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</si>
  <si>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</si>
  <si>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</si>
  <si>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</si>
  <si>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</si>
  <si>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</si>
  <si>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</si>
  <si>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</si>
  <si>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</si>
  <si>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</si>
  <si>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</si>
  <si>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</si>
  <si>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</si>
  <si>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</si>
  <si>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</si>
  <si>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</si>
  <si>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</si>
  <si>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</si>
  <si>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</si>
  <si>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</si>
  <si>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</si>
  <si>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</si>
  <si>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</si>
  <si>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</si>
  <si>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</si>
  <si>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</si>
  <si>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</si>
  <si>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</si>
  <si>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</si>
  <si>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</si>
  <si>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</si>
  <si>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</si>
  <si>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</si>
  <si>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</si>
  <si>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</si>
  <si>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</si>
  <si>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</si>
  <si>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</si>
  <si>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</si>
  <si>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</si>
  <si>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</si>
  <si>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</si>
  <si>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</si>
  <si>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</si>
  <si>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</si>
  <si>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</si>
  <si>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</si>
  <si>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</si>
  <si>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</si>
  <si>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</si>
  <si>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</si>
  <si>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</si>
  <si>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</si>
  <si>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</si>
  <si>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</si>
  <si>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</si>
  <si>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</si>
  <si>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</si>
  <si>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</si>
  <si>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</si>
  <si>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</si>
  <si>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</si>
  <si>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</si>
  <si>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</si>
  <si>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</si>
  <si>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</si>
  <si>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</si>
  <si>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</si>
  <si>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</si>
  <si>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</si>
  <si>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</si>
  <si>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</si>
  <si>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</si>
  <si>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</si>
  <si>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</si>
  <si>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</si>
  <si>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</si>
  <si>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</si>
  <si>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</si>
  <si>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</si>
  <si>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</si>
  <si>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</si>
  <si>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</si>
  <si>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</si>
  <si>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</si>
  <si>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</si>
  <si>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</si>
  <si>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</si>
  <si>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</si>
  <si>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</si>
  <si>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</si>
  <si>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</si>
  <si>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</si>
  <si>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</si>
  <si>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</si>
  <si>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</si>
  <si>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</si>
  <si>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</si>
  <si>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</si>
  <si>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</si>
  <si>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</si>
  <si>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</si>
  <si>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</si>
  <si>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</si>
  <si>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</si>
  <si>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</si>
  <si>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</si>
  <si>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</si>
  <si>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</si>
  <si>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</si>
  <si>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</si>
  <si>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</si>
  <si>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</si>
  <si>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</si>
  <si>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</si>
  <si>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</si>
  <si>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</si>
  <si>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</si>
  <si>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</si>
  <si>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</si>
  <si>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</si>
  <si>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</si>
  <si>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</si>
  <si>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</si>
  <si>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</si>
  <si>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</si>
  <si>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</si>
  <si>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</si>
  <si>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</si>
  <si>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</si>
  <si>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</si>
  <si>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</si>
  <si>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</si>
  <si>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</si>
  <si>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</si>
  <si>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</si>
  <si>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</si>
  <si>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</si>
  <si>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</si>
  <si>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</si>
  <si>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</si>
  <si>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</si>
  <si>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</si>
  <si>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</si>
  <si>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</si>
  <si>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</si>
  <si>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</si>
  <si>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</si>
  <si>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</si>
  <si>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</si>
  <si>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</si>
  <si>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</si>
  <si>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</si>
  <si>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</si>
  <si>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</si>
  <si>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</si>
  <si>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</si>
  <si>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</si>
  <si>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</si>
  <si>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</si>
  <si>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</si>
  <si>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</si>
  <si>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</si>
  <si>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</si>
  <si>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</si>
  <si>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</si>
  <si>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</si>
  <si>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</si>
  <si>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</si>
  <si>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</si>
  <si>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</si>
  <si>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</si>
  <si>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</si>
  <si>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</si>
  <si>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</si>
  <si>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</si>
  <si>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</si>
  <si>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</si>
  <si>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</si>
  <si>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</si>
  <si>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</si>
  <si>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</si>
  <si>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</si>
  <si>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</si>
  <si>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</si>
  <si>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</si>
  <si>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</si>
  <si>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</si>
  <si>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</si>
  <si>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</si>
  <si>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</si>
  <si>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</si>
  <si>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</si>
  <si>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</si>
  <si>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</si>
  <si>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</si>
  <si>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</si>
  <si>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</si>
  <si>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</si>
  <si>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</si>
  <si>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</si>
  <si>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</si>
  <si>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</si>
  <si>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</si>
  <si>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</si>
  <si>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</si>
  <si>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</si>
  <si>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</si>
  <si>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</si>
  <si>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</si>
  <si>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</si>
  <si>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</si>
  <si>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</si>
  <si>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</si>
  <si>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</si>
  <si>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</si>
  <si>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</si>
  <si>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</si>
  <si>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</si>
  <si>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</si>
  <si>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</si>
  <si>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</si>
  <si>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</si>
  <si>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</si>
  <si>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</si>
  <si>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</si>
  <si>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</si>
  <si>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</si>
  <si>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</si>
  <si>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</si>
  <si>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</si>
  <si>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</si>
  <si>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</si>
  <si>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</si>
  <si>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</si>
  <si>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</si>
  <si>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</si>
  <si>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</si>
  <si>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</si>
  <si>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</si>
  <si>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</si>
  <si>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</si>
  <si>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</si>
  <si>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</si>
  <si>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</si>
  <si>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</si>
  <si>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</si>
  <si>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</si>
  <si>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</si>
  <si>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</si>
  <si>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</si>
  <si>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</si>
  <si>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</si>
  <si>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</si>
  <si>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</si>
  <si>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</si>
  <si>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</si>
  <si>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</si>
  <si>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</si>
  <si>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</si>
  <si>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</si>
  <si>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</si>
  <si>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</si>
  <si>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</si>
  <si>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</si>
  <si>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</si>
  <si>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</si>
  <si>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</si>
  <si>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</si>
  <si>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</si>
  <si>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</si>
  <si>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</si>
  <si>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</si>
  <si>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</si>
  <si>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</si>
  <si>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</si>
  <si>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</si>
  <si>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</si>
  <si>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</si>
  <si>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</si>
  <si>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</si>
  <si>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</si>
  <si>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</si>
  <si>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</si>
  <si>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</si>
  <si>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</si>
  <si>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</si>
  <si>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</si>
  <si>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</si>
  <si>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</si>
  <si>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</si>
  <si>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</si>
  <si>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</si>
  <si>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</si>
  <si>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</si>
  <si>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</si>
  <si>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</si>
  <si>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</si>
  <si>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</si>
  <si>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</si>
  <si>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</si>
  <si>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</si>
  <si>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</si>
  <si>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</si>
  <si>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</si>
  <si>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</si>
  <si>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</si>
  <si>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</si>
  <si>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</si>
  <si>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</si>
  <si>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</si>
  <si>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</si>
  <si>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</si>
  <si>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</si>
  <si>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</si>
  <si>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</si>
  <si>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</si>
  <si>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</si>
  <si>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</si>
  <si>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</si>
  <si>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</si>
  <si>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</si>
  <si>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</si>
  <si>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</si>
  <si>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</si>
  <si>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</si>
  <si>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</si>
  <si>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</si>
  <si>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</si>
  <si>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</si>
  <si>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</si>
  <si>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</si>
  <si>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</si>
  <si>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</si>
  <si>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</si>
  <si>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</si>
  <si>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</si>
  <si>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</si>
  <si>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</si>
  <si>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</si>
  <si>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</si>
  <si>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</si>
  <si>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</si>
  <si>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</si>
  <si>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</si>
  <si>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</si>
  <si>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</si>
  <si>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</si>
  <si>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</si>
  <si>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</si>
  <si>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</si>
  <si>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</si>
  <si>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</si>
  <si>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</si>
  <si>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</si>
  <si>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</si>
  <si>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</si>
  <si>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</si>
  <si>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</si>
  <si>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</si>
  <si>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</si>
  <si>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</si>
  <si>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</si>
  <si>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</si>
  <si>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</si>
  <si>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</si>
  <si>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</si>
  <si>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</si>
  <si>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</si>
  <si>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</si>
  <si>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</si>
  <si>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</si>
  <si>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</si>
  <si>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</si>
  <si>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</si>
  <si>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</si>
  <si>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</si>
  <si>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</si>
  <si>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</si>
  <si>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</si>
  <si>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</si>
  <si>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</si>
  <si>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</si>
  <si>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</si>
  <si>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</si>
  <si>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</si>
  <si>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</si>
  <si>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</si>
  <si>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</si>
  <si>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</si>
  <si>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</si>
  <si>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</si>
  <si>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</si>
  <si>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</si>
  <si>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</si>
  <si>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</si>
  <si>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</si>
  <si>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</si>
  <si>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</si>
  <si>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</si>
  <si>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</si>
  <si>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</si>
  <si>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</si>
  <si>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</si>
  <si>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</si>
  <si>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</si>
  <si>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</si>
  <si>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</si>
  <si>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</si>
  <si>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</si>
  <si>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</si>
  <si>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</si>
  <si>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</si>
  <si>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</si>
  <si>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</si>
  <si>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</si>
  <si>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</si>
  <si>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</si>
  <si>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</si>
  <si>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</si>
  <si>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</si>
  <si>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</si>
  <si>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</si>
  <si>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</si>
  <si>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</si>
  <si>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</si>
  <si>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</si>
  <si>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</si>
  <si>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</si>
  <si>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</si>
  <si>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</si>
  <si>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</si>
  <si>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</si>
  <si>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</si>
  <si>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</si>
  <si>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</si>
  <si>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</si>
  <si>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</si>
  <si>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</si>
  <si>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</si>
  <si>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</si>
  <si>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</si>
  <si>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</si>
  <si>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</si>
  <si>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</si>
  <si>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</si>
  <si>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</si>
  <si>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</si>
  <si>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</si>
  <si>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</si>
  <si>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</si>
  <si>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</si>
  <si>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</si>
  <si>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</si>
  <si>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</si>
  <si>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</si>
  <si>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</si>
  <si>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</si>
  <si>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</si>
  <si>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</si>
  <si>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</si>
  <si>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</si>
  <si>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</si>
  <si>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</si>
  <si>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</si>
  <si>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</si>
  <si>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</si>
  <si>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</si>
  <si>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</si>
  <si>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</si>
  <si>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</si>
  <si>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</si>
  <si>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</si>
  <si>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</si>
  <si>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</si>
  <si>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</si>
  <si>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</si>
  <si>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</si>
  <si>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</si>
  <si>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</si>
  <si>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</si>
  <si>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</si>
  <si>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</si>
  <si>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</si>
  <si>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</si>
  <si>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</si>
  <si>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</si>
  <si>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</si>
  <si>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</si>
  <si>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</si>
  <si>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</si>
  <si>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</si>
  <si>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</si>
  <si>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</si>
  <si>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</si>
  <si>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</si>
  <si>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</si>
  <si>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</si>
  <si>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</si>
  <si>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</si>
  <si>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</si>
  <si>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</si>
  <si>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</si>
  <si>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</si>
  <si>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</si>
  <si>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</si>
  <si>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</si>
  <si>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</si>
  <si>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</si>
  <si>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</si>
  <si>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</si>
  <si>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</si>
  <si>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</si>
  <si>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</si>
  <si>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</si>
  <si>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</si>
  <si>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</si>
  <si>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</si>
  <si>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</si>
  <si>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</si>
  <si>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</si>
  <si>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</si>
  <si>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</si>
  <si>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</si>
  <si>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</si>
  <si>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</si>
  <si>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</si>
  <si>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</si>
  <si>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</si>
  <si>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</si>
  <si>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</si>
  <si>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</si>
  <si>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</si>
  <si>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</si>
  <si>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</si>
  <si>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</si>
  <si>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</si>
  <si>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</si>
  <si>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</si>
  <si>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</si>
  <si>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</si>
  <si>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</si>
  <si>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</si>
  <si>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</si>
  <si>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</si>
  <si>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</si>
  <si>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</si>
  <si>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</si>
  <si>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</si>
  <si>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</si>
  <si>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</si>
  <si>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</si>
  <si>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</si>
  <si>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</si>
  <si>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</si>
  <si>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</si>
  <si>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</si>
  <si>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</si>
  <si>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</si>
  <si>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</si>
  <si>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</si>
  <si>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</si>
  <si>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</si>
  <si>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</si>
  <si>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</si>
  <si>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</si>
  <si>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</si>
  <si>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</si>
  <si>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</si>
  <si>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</si>
  <si>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</si>
  <si>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</si>
  <si>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</si>
  <si>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</si>
  <si>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</si>
  <si>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</si>
  <si>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</si>
  <si>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</si>
  <si>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</si>
  <si>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</si>
  <si>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</si>
  <si>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</si>
  <si>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</si>
  <si>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</si>
  <si>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</si>
  <si>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</si>
  <si>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</si>
  <si>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</si>
  <si>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</si>
  <si>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</si>
  <si>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</si>
  <si>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</si>
  <si>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</si>
  <si>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</si>
  <si>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</si>
  <si>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</si>
  <si>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</si>
  <si>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</si>
  <si>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</si>
  <si>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</si>
  <si>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</si>
  <si>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</si>
  <si>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</si>
  <si>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</si>
  <si>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</si>
  <si>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</si>
  <si>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</si>
  <si>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</si>
  <si>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</si>
  <si>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</si>
  <si>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</si>
  <si>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</si>
  <si>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</si>
  <si>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</si>
  <si>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</si>
  <si>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</si>
  <si>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</si>
  <si>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</si>
  <si>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</si>
  <si>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</si>
  <si>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</si>
  <si>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</si>
  <si>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</si>
  <si>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</si>
  <si>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</si>
  <si>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</si>
  <si>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</si>
  <si>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</si>
  <si>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</si>
  <si>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</si>
  <si>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</si>
  <si>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</si>
  <si>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</si>
  <si>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</si>
  <si>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</si>
  <si>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</si>
  <si>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</si>
  <si>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</si>
  <si>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</si>
  <si>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</si>
  <si>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</si>
  <si>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</si>
  <si>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</si>
  <si>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</si>
  <si>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</si>
  <si>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</si>
  <si>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</si>
  <si>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</si>
  <si>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</si>
  <si>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</si>
  <si>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</si>
  <si>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</si>
  <si>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</si>
  <si>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</si>
  <si>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</si>
  <si>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</si>
  <si>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</si>
  <si>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</si>
  <si>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</si>
  <si>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</si>
  <si>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</si>
  <si>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</si>
  <si>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</si>
  <si>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</si>
  <si>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</si>
  <si>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</si>
  <si>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</si>
  <si>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</si>
  <si>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</si>
  <si>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</si>
  <si>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</si>
  <si>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</si>
  <si>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</si>
  <si>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</si>
  <si>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</si>
  <si>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</si>
  <si>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</si>
  <si>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</si>
  <si>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</si>
  <si>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</si>
  <si>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</si>
  <si>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</si>
  <si>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</si>
  <si>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</si>
  <si>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</si>
  <si>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</si>
  <si>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</si>
  <si>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</si>
  <si>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</si>
  <si>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</si>
  <si>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</si>
  <si>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</si>
  <si>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</si>
  <si>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</si>
  <si>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</si>
  <si>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</si>
  <si>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</si>
  <si>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</si>
  <si>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</si>
  <si>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</si>
  <si>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</si>
  <si>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</si>
  <si>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</si>
  <si>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</si>
  <si>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</si>
  <si>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</si>
  <si>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</si>
  <si>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</si>
  <si>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</si>
  <si>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</si>
  <si>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</si>
  <si>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</si>
  <si>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</si>
  <si>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</si>
  <si>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</si>
  <si>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</si>
  <si>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</si>
  <si>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</si>
  <si>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</si>
  <si>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</si>
  <si>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</si>
  <si>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</si>
  <si>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</si>
  <si>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</si>
  <si>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</si>
  <si>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</si>
  <si>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</si>
  <si>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</si>
  <si>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</si>
  <si>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</si>
  <si>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</si>
  <si>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</si>
  <si>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</si>
  <si>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</si>
  <si>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</si>
  <si>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</si>
  <si>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</si>
  <si>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</si>
  <si>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</si>
  <si>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</si>
  <si>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</si>
  <si>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</si>
  <si>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</si>
  <si>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</si>
  <si>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</si>
  <si>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</si>
  <si>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</si>
  <si>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</si>
  <si>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</si>
  <si>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</si>
  <si>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</si>
  <si>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</si>
  <si>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</si>
  <si>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</si>
  <si>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</si>
  <si>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</si>
  <si>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</si>
  <si>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</si>
  <si>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</si>
  <si>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</si>
  <si>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</si>
  <si>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</si>
  <si>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</si>
  <si>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</si>
  <si>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</si>
  <si>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</si>
  <si>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</si>
  <si>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</si>
  <si>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</si>
  <si>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</si>
  <si>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</si>
  <si>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</si>
  <si>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</si>
  <si>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</si>
  <si>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</si>
  <si>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</si>
  <si>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</si>
  <si>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</si>
  <si>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</si>
  <si>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</si>
  <si>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</si>
  <si>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</si>
  <si>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</si>
  <si>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</si>
  <si>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</si>
  <si>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</si>
  <si>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</si>
  <si>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</si>
  <si>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</si>
  <si>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</si>
  <si>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</si>
  <si>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</si>
  <si>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</si>
  <si>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</si>
  <si>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</si>
  <si>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</si>
  <si>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</si>
  <si>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</si>
  <si>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</si>
  <si>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</si>
  <si>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</si>
  <si>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</si>
  <si>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</si>
  <si>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</si>
  <si>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</si>
  <si>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</si>
  <si>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</si>
  <si>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</si>
  <si>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</si>
  <si>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</si>
  <si>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</si>
  <si>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</si>
  <si>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</si>
  <si>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</si>
  <si>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</si>
  <si>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</si>
  <si>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</si>
  <si>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</si>
  <si>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</si>
  <si>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</si>
  <si>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</si>
  <si>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</si>
  <si>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</si>
  <si>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</si>
  <si>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</si>
  <si>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</si>
  <si>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</si>
  <si>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</si>
  <si>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</si>
  <si>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</si>
  <si>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</si>
  <si>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</si>
  <si>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</si>
  <si>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</si>
  <si>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</si>
  <si>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</si>
  <si>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</si>
  <si>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</si>
  <si>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</si>
  <si>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</si>
  <si>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</si>
  <si>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</si>
  <si>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</si>
  <si>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</si>
  <si>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</si>
  <si>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</si>
  <si>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</si>
  <si>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</si>
  <si>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</si>
  <si>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</si>
  <si>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</si>
  <si>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</si>
  <si>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</si>
  <si>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</si>
  <si>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</si>
  <si>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</si>
  <si>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</si>
  <si>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</si>
  <si>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</si>
  <si>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</si>
  <si>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</si>
  <si>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</si>
  <si>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</si>
  <si>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</si>
  <si>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</si>
  <si>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</si>
  <si>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</si>
  <si>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</si>
  <si>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</si>
  <si>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</si>
  <si>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</si>
  <si>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</si>
  <si>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</si>
  <si>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</si>
  <si>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</si>
  <si>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</si>
  <si>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</si>
  <si>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</si>
  <si>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</si>
  <si>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</si>
  <si>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</si>
  <si>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</si>
  <si>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</si>
  <si>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</si>
  <si>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</si>
  <si>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</si>
  <si>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</si>
  <si>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</si>
  <si>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</si>
  <si>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</si>
  <si>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</si>
  <si>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</si>
  <si>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</si>
  <si>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</si>
  <si>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</si>
  <si>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</si>
  <si>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</si>
  <si>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</si>
  <si>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</si>
  <si>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</si>
  <si>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</si>
  <si>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</si>
  <si>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</si>
  <si>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</si>
  <si>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</si>
  <si>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</si>
  <si>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</si>
  <si>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</si>
  <si>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</si>
  <si>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</si>
  <si>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</si>
  <si>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</si>
  <si>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</si>
  <si>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</si>
  <si>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</si>
  <si>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</si>
  <si>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</si>
  <si>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</si>
  <si>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</si>
  <si>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</si>
  <si>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</si>
  <si>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</si>
  <si>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</si>
  <si>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</si>
  <si>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</si>
  <si>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</si>
  <si>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</si>
  <si>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</si>
  <si>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</si>
  <si>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</si>
  <si>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</si>
  <si>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</si>
  <si>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</si>
  <si>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</si>
  <si>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</si>
  <si>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</si>
  <si>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</si>
  <si>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</si>
  <si>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</si>
  <si>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</si>
  <si>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</si>
  <si>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</si>
  <si>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</si>
  <si>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</si>
  <si>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</si>
  <si>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</si>
  <si>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</si>
  <si>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</si>
  <si>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</si>
  <si>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</si>
  <si>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</si>
  <si>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</si>
  <si>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</si>
  <si>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</si>
  <si>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</si>
  <si>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</si>
  <si>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</si>
  <si>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</si>
  <si>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</si>
  <si>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</si>
  <si>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</si>
  <si>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</si>
  <si>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</si>
  <si>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</si>
  <si>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</si>
  <si>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</si>
  <si>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</si>
  <si>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</si>
  <si>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</si>
  <si>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</si>
  <si>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</si>
  <si>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</si>
  <si>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</si>
  <si>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</si>
  <si>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</si>
  <si>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</si>
  <si>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</si>
  <si>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</si>
  <si>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</si>
  <si>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</si>
  <si>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</si>
  <si>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</si>
  <si>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</si>
  <si>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</si>
  <si>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</si>
  <si>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</si>
  <si>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</si>
  <si>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</si>
  <si>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</si>
  <si>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</si>
  <si>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</si>
  <si>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</si>
  <si>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</si>
  <si>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</si>
  <si>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</si>
  <si>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</si>
  <si>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</si>
  <si>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</si>
  <si>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</si>
  <si>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</si>
  <si>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</si>
  <si>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</si>
  <si>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</si>
  <si>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</si>
  <si>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</si>
  <si>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</si>
  <si>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</si>
  <si>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</si>
  <si>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</si>
  <si>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</si>
  <si>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</si>
  <si>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</si>
  <si>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</si>
  <si>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</si>
  <si>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</si>
  <si>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</si>
  <si>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</si>
  <si>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</si>
  <si>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</si>
  <si>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</si>
  <si>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</si>
  <si>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</si>
  <si>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</si>
  <si>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</si>
  <si>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</si>
  <si>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</si>
  <si>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</si>
  <si>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</si>
  <si>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</si>
  <si>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</si>
  <si>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</si>
  <si>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</si>
  <si>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</si>
  <si>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</si>
  <si>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</si>
  <si>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</si>
  <si>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</si>
  <si>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</si>
  <si>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</si>
  <si>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</si>
  <si>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</si>
  <si>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</si>
  <si>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</si>
  <si>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</si>
  <si>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</si>
  <si>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</si>
  <si>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</si>
  <si>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</si>
  <si>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</si>
  <si>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</si>
  <si>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</si>
  <si>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</si>
  <si>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</si>
  <si>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</si>
  <si>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</si>
  <si>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</si>
  <si>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</si>
  <si>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</si>
  <si>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</si>
  <si>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</si>
  <si>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</si>
  <si>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</si>
  <si>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</si>
  <si>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</si>
  <si>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</si>
  <si>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</si>
  <si>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</si>
  <si>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</si>
  <si>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</si>
  <si>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</si>
  <si>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</si>
  <si>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</si>
  <si>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</si>
  <si>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</si>
  <si>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</si>
  <si>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</si>
  <si>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</si>
  <si>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</si>
  <si>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</si>
  <si>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</si>
  <si>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</si>
  <si>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</si>
  <si>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</si>
  <si>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</si>
  <si>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</si>
  <si>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</si>
  <si>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</si>
  <si>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</si>
  <si>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</si>
  <si>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</si>
  <si>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</si>
  <si>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</si>
  <si>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</si>
  <si>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</si>
  <si>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</si>
  <si>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</si>
  <si>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</si>
  <si>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</si>
  <si>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</si>
  <si>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</si>
  <si>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</si>
  <si>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</si>
  <si>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</si>
  <si>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</si>
  <si>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</si>
  <si>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</si>
  <si>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</si>
  <si>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</si>
  <si>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</si>
  <si>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</si>
  <si>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</si>
  <si>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</si>
  <si>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</si>
  <si>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</si>
  <si>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</si>
  <si>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</si>
  <si>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</si>
  <si>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</si>
  <si>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</si>
  <si>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</si>
  <si>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</si>
  <si>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</si>
  <si>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</si>
  <si>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</si>
  <si>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</si>
  <si>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</si>
  <si>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</si>
  <si>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</si>
  <si>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</si>
  <si>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</si>
  <si>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</si>
  <si>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</si>
  <si>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</si>
  <si>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</si>
  <si>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</si>
  <si>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</si>
  <si>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</si>
  <si>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</si>
  <si>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</si>
  <si>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</si>
  <si>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</si>
  <si>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</si>
  <si>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</si>
  <si>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</si>
  <si>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</si>
  <si>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</si>
  <si>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</si>
  <si>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</si>
  <si>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</si>
  <si>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</si>
  <si>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</si>
  <si>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</si>
  <si>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</si>
  <si>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</si>
  <si>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</si>
  <si>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</si>
  <si>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</si>
  <si>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</si>
  <si>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</si>
  <si>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</si>
  <si>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</si>
  <si>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</si>
  <si>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</si>
  <si>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</si>
  <si>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</si>
  <si>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</si>
  <si>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</si>
  <si>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</si>
  <si>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</si>
  <si>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</si>
  <si>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</si>
  <si>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</si>
  <si>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</si>
  <si>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</si>
  <si>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</si>
  <si>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</si>
  <si>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</si>
  <si>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</si>
  <si>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</si>
  <si>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</si>
  <si>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</si>
  <si>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</si>
  <si>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</si>
  <si>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</si>
  <si>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</si>
  <si>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</si>
  <si>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</si>
  <si>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</si>
  <si>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</si>
  <si>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</si>
  <si>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</si>
  <si>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</si>
  <si>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</si>
  <si>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</si>
  <si>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</si>
  <si>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</si>
  <si>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</si>
  <si>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</si>
  <si>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</si>
  <si>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</si>
  <si>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</si>
  <si>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</si>
  <si>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</si>
  <si>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</si>
  <si>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</si>
  <si>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</si>
  <si>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</si>
  <si>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</si>
  <si>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</si>
  <si>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</si>
  <si>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</si>
  <si>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</si>
  <si>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</si>
  <si>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</si>
  <si>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</si>
  <si>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</si>
  <si>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</si>
  <si>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</si>
  <si>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</si>
  <si>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</si>
  <si>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</si>
  <si>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</si>
  <si>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</si>
  <si>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</si>
  <si>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</si>
  <si>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</si>
  <si>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</si>
  <si>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</si>
  <si>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</si>
  <si>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</si>
  <si>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</si>
  <si>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</si>
  <si>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</si>
  <si>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</si>
  <si>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</si>
  <si>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</si>
  <si>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</si>
  <si>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</si>
  <si>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</si>
  <si>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</si>
  <si>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</si>
  <si>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</si>
  <si>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</si>
  <si>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</si>
  <si>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</si>
  <si>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</si>
  <si>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</si>
  <si>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</si>
  <si>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</si>
  <si>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</si>
  <si>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</si>
  <si>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</si>
  <si>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</si>
  <si>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</si>
  <si>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</si>
  <si>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</si>
  <si>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</si>
  <si>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</si>
  <si>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</si>
  <si>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</si>
  <si>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</si>
  <si>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</si>
  <si>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</si>
  <si>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</si>
  <si>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</si>
  <si>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</si>
  <si>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</si>
  <si>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</si>
  <si>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</si>
  <si>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</si>
  <si>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</si>
  <si>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</si>
  <si>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</si>
  <si>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</si>
  <si>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</si>
  <si>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</si>
  <si>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</si>
  <si>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</si>
  <si>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</si>
  <si>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</si>
  <si>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</si>
  <si>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</si>
  <si>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</si>
  <si>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</si>
  <si>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</si>
  <si>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</si>
  <si>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</si>
  <si>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</si>
  <si>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</si>
  <si>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</si>
  <si>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</si>
  <si>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</si>
  <si>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</si>
  <si>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</si>
  <si>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</si>
  <si>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</si>
  <si>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</si>
  <si>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</si>
  <si>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</si>
  <si>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</si>
  <si>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</si>
  <si>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</si>
  <si>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</si>
  <si>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</si>
  <si>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</si>
  <si>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</si>
  <si>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</si>
  <si>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</si>
  <si>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</si>
  <si>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</si>
  <si>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</si>
  <si>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</si>
  <si>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</si>
  <si>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</si>
  <si>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</si>
  <si>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</si>
  <si>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</si>
  <si>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</si>
  <si>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</si>
  <si>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</si>
  <si>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</si>
  <si>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</si>
  <si>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</si>
  <si>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</si>
  <si>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</si>
  <si>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</si>
  <si>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</si>
  <si>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</si>
  <si>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</si>
  <si>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</si>
  <si>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</si>
  <si>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</si>
  <si>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</si>
  <si>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</si>
  <si>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</si>
  <si>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</si>
  <si>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</si>
  <si>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</si>
  <si>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</si>
  <si>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</si>
  <si>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</si>
  <si>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</si>
  <si>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</si>
  <si>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</si>
  <si>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</si>
  <si>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</si>
  <si>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</si>
  <si>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</si>
  <si>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</si>
  <si>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</si>
  <si>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</si>
  <si>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</si>
  <si>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</si>
  <si>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</si>
  <si>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</si>
  <si>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</si>
  <si>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</si>
  <si>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</si>
  <si>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</si>
  <si>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</si>
  <si>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</si>
  <si>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</si>
  <si>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</si>
  <si>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</si>
  <si>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</si>
  <si>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</si>
  <si>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</si>
  <si>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</si>
  <si>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</si>
  <si>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</si>
  <si>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</si>
  <si>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</si>
  <si>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</si>
  <si>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</si>
  <si>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</si>
  <si>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</si>
  <si>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</si>
  <si>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</si>
  <si>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</si>
  <si>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</si>
  <si>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</si>
  <si>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</si>
  <si>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</si>
  <si>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</si>
  <si>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</si>
  <si>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</si>
  <si>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</si>
  <si>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</si>
  <si>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</si>
  <si>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</si>
  <si>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</si>
  <si>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</si>
  <si>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</si>
  <si>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</si>
  <si>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</si>
  <si>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</si>
  <si>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</si>
  <si>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</si>
  <si>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</si>
  <si>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</si>
  <si>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</si>
  <si>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</si>
  <si>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</si>
  <si>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</si>
  <si>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</si>
  <si>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</si>
  <si>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</si>
  <si>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</si>
  <si>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</si>
  <si>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</si>
  <si>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</si>
  <si>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</si>
  <si>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</si>
  <si>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</si>
  <si>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</si>
  <si>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</si>
  <si>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</si>
  <si>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</si>
  <si>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</si>
  <si>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</si>
  <si>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</si>
  <si>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</si>
  <si>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</si>
  <si>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</si>
  <si>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</si>
  <si>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</si>
  <si>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</si>
  <si>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</si>
  <si>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</si>
  <si>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</si>
  <si>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</si>
  <si>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</si>
  <si>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</si>
  <si>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</si>
  <si>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</si>
  <si>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</si>
  <si>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</si>
  <si>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</si>
  <si>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</si>
  <si>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</si>
  <si>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</si>
  <si>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</si>
  <si>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</si>
  <si>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</si>
  <si>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</si>
  <si>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</si>
  <si>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</si>
  <si>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</si>
  <si>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</si>
  <si>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</si>
  <si>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</si>
  <si>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</si>
  <si>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</si>
  <si>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</si>
  <si>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</si>
  <si>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</si>
  <si>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</si>
  <si>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</si>
  <si>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</si>
  <si>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</si>
  <si>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</si>
  <si>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</si>
  <si>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</si>
  <si>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</si>
  <si>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</si>
  <si>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</si>
  <si>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</si>
  <si>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</si>
  <si>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</si>
  <si>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</si>
  <si>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</si>
  <si>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</si>
  <si>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</si>
  <si>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</si>
  <si>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</si>
  <si>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</si>
  <si>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</si>
  <si>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</si>
  <si>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</si>
  <si>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</si>
  <si>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</si>
  <si>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</si>
  <si>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</si>
  <si>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</si>
  <si>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</si>
  <si>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</si>
  <si>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</si>
  <si>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</si>
  <si>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</si>
  <si>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</si>
  <si>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</si>
  <si>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</si>
  <si>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</si>
  <si>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</si>
  <si>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</si>
  <si>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</si>
  <si>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</si>
  <si>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</si>
  <si>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</si>
  <si>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</si>
  <si>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</si>
  <si>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</si>
  <si>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</si>
  <si>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</si>
  <si>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</si>
  <si>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</si>
  <si>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</si>
  <si>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</si>
  <si>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</si>
  <si>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</si>
  <si>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</si>
  <si>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</si>
  <si>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</si>
  <si>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</si>
  <si>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</si>
  <si>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</si>
  <si>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</si>
  <si>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</si>
  <si>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</si>
  <si>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</si>
  <si>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</si>
  <si>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</si>
  <si>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</si>
  <si>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</si>
  <si>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</si>
  <si>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</si>
  <si>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</si>
  <si>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</si>
  <si>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</si>
  <si>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</si>
  <si>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</si>
  <si>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</si>
  <si>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</si>
  <si>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</si>
  <si>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</si>
  <si>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</si>
  <si>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</si>
  <si>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</si>
  <si>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</si>
  <si>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</si>
  <si>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</si>
  <si>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</si>
  <si>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</si>
  <si>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</si>
  <si>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</si>
  <si>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</si>
  <si>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</si>
  <si>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</si>
  <si>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</si>
  <si>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</si>
  <si>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</si>
  <si>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</si>
  <si>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</si>
  <si>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</si>
  <si>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</si>
  <si>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</si>
  <si>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</si>
  <si>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</si>
  <si>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</si>
  <si>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</si>
  <si>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</si>
  <si>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</si>
  <si>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</si>
  <si>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</si>
  <si>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</si>
  <si>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</si>
  <si>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</si>
  <si>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</si>
  <si>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</si>
  <si>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</si>
  <si>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</si>
  <si>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</si>
  <si>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</si>
  <si>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</si>
  <si>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</si>
  <si>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</si>
  <si>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</si>
  <si>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</si>
  <si>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</si>
  <si>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</si>
  <si>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</si>
  <si>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</si>
  <si>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</si>
  <si>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</si>
  <si>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</si>
  <si>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</si>
  <si>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</si>
  <si>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</si>
  <si>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</si>
  <si>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</si>
  <si>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</si>
  <si>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</si>
  <si>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</si>
  <si>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</si>
  <si>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</si>
  <si>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</si>
  <si>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</si>
  <si>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</si>
  <si>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</si>
  <si>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</si>
  <si>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</si>
  <si>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</si>
  <si>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</si>
  <si>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</si>
  <si>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</si>
  <si>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</si>
  <si>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</si>
  <si>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</si>
  <si>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</si>
  <si>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</si>
  <si>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</si>
  <si>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</si>
  <si>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</si>
  <si>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</si>
  <si>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</si>
  <si>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</si>
  <si>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</si>
  <si>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</si>
  <si>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</si>
  <si>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</si>
  <si>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</si>
  <si>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</si>
  <si>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</si>
  <si>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</si>
  <si>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</si>
  <si>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</si>
  <si>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</si>
  <si>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</si>
  <si>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</si>
  <si>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</si>
  <si>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</si>
  <si>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</si>
  <si>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</si>
  <si>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</si>
  <si>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</si>
  <si>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</si>
  <si>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</si>
  <si>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</si>
  <si>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</si>
  <si>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</si>
  <si>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</si>
  <si>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</si>
  <si>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</si>
  <si>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</si>
  <si>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</si>
  <si>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</si>
  <si>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</si>
  <si>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</si>
  <si>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</si>
  <si>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</si>
  <si>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</si>
  <si>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</si>
  <si>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</si>
  <si>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</si>
  <si>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</si>
  <si>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</si>
  <si>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</si>
  <si>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</si>
  <si>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</si>
  <si>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</si>
  <si>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</si>
  <si>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</si>
  <si>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</si>
  <si>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</si>
  <si>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</si>
  <si>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</si>
  <si>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</si>
  <si>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</si>
  <si>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</si>
  <si>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</si>
  <si>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</si>
  <si>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</si>
  <si>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</si>
  <si>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</si>
  <si>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</si>
  <si>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</si>
  <si>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</si>
  <si>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</si>
  <si>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</si>
  <si>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</si>
  <si>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</si>
  <si>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</si>
  <si>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</si>
  <si>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</si>
  <si>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</si>
  <si>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</si>
  <si>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</si>
  <si>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</si>
  <si>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</si>
  <si>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</si>
  <si>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</si>
  <si>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</si>
  <si>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</si>
  <si>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</si>
  <si>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</si>
  <si>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</si>
  <si>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</si>
  <si>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</si>
  <si>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</si>
  <si>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</si>
  <si>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</si>
  <si>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</si>
  <si>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</si>
  <si>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</si>
  <si>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</si>
  <si>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</si>
  <si>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</si>
  <si>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</si>
  <si>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</si>
  <si>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</si>
  <si>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</si>
  <si>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</si>
  <si>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</si>
  <si>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</si>
  <si>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</si>
  <si>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</si>
  <si>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</si>
  <si>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</si>
  <si>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</si>
  <si>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</si>
  <si>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</si>
  <si>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</si>
  <si>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</si>
  <si>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</si>
  <si>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</si>
  <si>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</si>
  <si>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</si>
  <si>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</si>
  <si>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</si>
  <si>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</si>
  <si>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</si>
  <si>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</si>
  <si>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</si>
  <si>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</si>
  <si>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</si>
  <si>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</si>
  <si>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</si>
  <si>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</si>
  <si>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</si>
  <si>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</si>
  <si>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</si>
  <si>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</si>
  <si>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</si>
  <si>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</si>
  <si>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</si>
  <si>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</si>
  <si>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</si>
  <si>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</si>
  <si>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</si>
  <si>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</si>
  <si>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</si>
  <si>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</si>
  <si>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</si>
  <si>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</si>
  <si>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</si>
  <si>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</si>
  <si>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</si>
  <si>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</si>
  <si>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</si>
  <si>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</si>
  <si>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</si>
  <si>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</si>
  <si>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</si>
  <si>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</si>
  <si>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</si>
  <si>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</si>
  <si>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</si>
  <si>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</si>
  <si>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</si>
  <si>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</si>
  <si>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</si>
  <si>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</si>
  <si>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</si>
  <si>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</si>
  <si>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</si>
  <si>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</si>
  <si>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</si>
  <si>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</si>
  <si>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</si>
  <si>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</si>
  <si>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</si>
  <si>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</si>
  <si>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</si>
  <si>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</si>
  <si>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</si>
  <si>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</si>
  <si>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</si>
  <si>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</si>
  <si>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</si>
  <si>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</si>
  <si>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</si>
  <si>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</si>
  <si>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</si>
  <si>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</si>
  <si>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</si>
  <si>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</si>
  <si>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</si>
  <si>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</si>
  <si>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</si>
  <si>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</si>
  <si>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</si>
  <si>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</si>
  <si>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</si>
  <si>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</si>
  <si>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</si>
  <si>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</si>
  <si>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</si>
  <si>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</si>
  <si>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</si>
  <si>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</si>
  <si>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</si>
  <si>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</si>
  <si>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</si>
  <si>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</si>
  <si>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</si>
  <si>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</si>
  <si>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</si>
  <si>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</si>
  <si>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</si>
  <si>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</si>
  <si>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</si>
  <si>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</si>
  <si>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</si>
  <si>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</si>
  <si>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</si>
  <si>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</si>
  <si>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</si>
  <si>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</si>
  <si>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</si>
  <si>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</si>
  <si>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</si>
  <si>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</si>
  <si>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</si>
  <si>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</si>
  <si>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</si>
  <si>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</si>
  <si>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</si>
  <si>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</si>
  <si>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</si>
  <si>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</si>
  <si>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</si>
  <si>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</si>
  <si>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</si>
  <si>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</si>
  <si>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</si>
  <si>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</si>
  <si>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</si>
  <si>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</si>
  <si>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</si>
  <si>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</si>
  <si>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</si>
  <si>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</si>
  <si>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</si>
  <si>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</si>
  <si>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</si>
  <si>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</si>
  <si>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</si>
  <si>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</si>
  <si>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</si>
  <si>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</si>
  <si>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</si>
  <si>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</si>
  <si>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</si>
  <si>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</si>
  <si>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</si>
  <si>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</si>
  <si>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</si>
  <si>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</si>
  <si>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</si>
  <si>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</si>
  <si>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</si>
  <si>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</si>
  <si>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</si>
  <si>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</si>
  <si>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</si>
  <si>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</si>
  <si>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</si>
  <si>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</si>
  <si>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</si>
  <si>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</si>
  <si>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</si>
  <si>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</si>
  <si>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</si>
  <si>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</si>
  <si>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</si>
  <si>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</si>
  <si>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</si>
  <si>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</si>
  <si>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</si>
  <si>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</si>
  <si>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</si>
  <si>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</si>
  <si>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</si>
  <si>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</si>
  <si>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</si>
  <si>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</si>
  <si>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</si>
  <si>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</si>
  <si>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</si>
  <si>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</si>
  <si>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</si>
  <si>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</si>
  <si>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</si>
  <si>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</si>
  <si>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</si>
  <si>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</si>
  <si>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</si>
  <si>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</si>
  <si>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</si>
  <si>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</si>
  <si>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</si>
  <si>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</si>
  <si>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</si>
  <si>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</si>
  <si>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</si>
  <si>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</si>
  <si>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</si>
  <si>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</si>
  <si>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</si>
  <si>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</si>
  <si>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</si>
  <si>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</si>
  <si>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</si>
  <si>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</si>
  <si>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</si>
  <si>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</si>
  <si>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</si>
  <si>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</si>
  <si>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</si>
  <si>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</si>
  <si>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</si>
  <si>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</si>
  <si>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</si>
  <si>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</si>
  <si>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</si>
  <si>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</si>
  <si>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</si>
  <si>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</si>
  <si>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</si>
  <si>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</si>
  <si>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</si>
  <si>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</si>
  <si>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</si>
  <si>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</si>
  <si>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</si>
  <si>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</si>
  <si>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</si>
  <si>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</si>
  <si>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</si>
  <si>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</si>
  <si>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</si>
  <si>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</si>
  <si>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</si>
  <si>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</si>
  <si>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</si>
  <si>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</si>
  <si>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</si>
  <si>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</si>
  <si>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</si>
  <si>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</si>
  <si>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</si>
  <si>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</si>
  <si>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</si>
  <si>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</si>
  <si>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</si>
  <si>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</si>
  <si>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</si>
  <si>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</si>
  <si>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</si>
  <si>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</si>
  <si>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</si>
  <si>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</si>
  <si>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</si>
  <si>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</si>
  <si>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</si>
  <si>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</si>
  <si>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</si>
  <si>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</si>
  <si>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</si>
  <si>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</si>
  <si>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</si>
  <si>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</si>
  <si>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</si>
  <si>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</si>
  <si>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</si>
  <si>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</si>
  <si>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</si>
  <si>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</si>
  <si>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</si>
  <si>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</si>
  <si>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</si>
  <si>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</si>
  <si>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</si>
  <si>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</si>
  <si>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</si>
  <si>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</si>
  <si>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</si>
  <si>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</si>
  <si>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</si>
  <si>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</si>
  <si>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</si>
  <si>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</si>
  <si>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</si>
  <si>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</si>
  <si>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</si>
  <si>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</si>
  <si>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</si>
  <si>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</si>
  <si>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</si>
  <si>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</si>
  <si>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</si>
  <si>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</si>
  <si>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</si>
  <si>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</si>
  <si>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</si>
  <si>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</si>
  <si>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</si>
  <si>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</si>
  <si>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</si>
  <si>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</si>
  <si>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</si>
  <si>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</si>
  <si>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</si>
  <si>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</si>
  <si>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</si>
  <si>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</si>
  <si>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</si>
  <si>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</si>
  <si>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</si>
  <si>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</si>
  <si>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</si>
  <si>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</si>
  <si>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</si>
  <si>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</si>
  <si>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</si>
  <si>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</si>
  <si>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</si>
  <si>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</si>
  <si>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</si>
  <si>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</si>
  <si>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</si>
  <si>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</si>
  <si>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</si>
  <si>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</si>
  <si>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</si>
  <si>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</si>
  <si>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</si>
  <si>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</si>
  <si>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</si>
  <si>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</si>
  <si>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</si>
  <si>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</si>
  <si>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</si>
  <si>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</si>
  <si>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</si>
  <si>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</si>
  <si>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</si>
  <si>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</si>
  <si>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</si>
  <si>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</si>
  <si>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</si>
  <si>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</si>
  <si>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</si>
  <si>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</si>
  <si>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</si>
  <si>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</si>
  <si>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</si>
  <si>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</si>
  <si>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</si>
  <si>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</si>
  <si>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</si>
  <si>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</si>
  <si>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</si>
  <si>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</si>
  <si>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</si>
  <si>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</si>
  <si>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</si>
  <si>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</si>
  <si>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</si>
  <si>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</si>
  <si>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</si>
  <si>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</si>
  <si>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</si>
  <si>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</si>
  <si>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</si>
  <si>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</si>
  <si>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</si>
  <si>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</si>
  <si>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</si>
  <si>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</si>
  <si>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</si>
  <si>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</si>
  <si>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</si>
  <si>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</si>
  <si>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</si>
  <si>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</si>
  <si>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</si>
  <si>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</si>
  <si>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</si>
  <si>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</si>
  <si>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</si>
  <si>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</si>
  <si>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</si>
  <si>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</si>
  <si>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</si>
  <si>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</si>
  <si>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</si>
  <si>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</si>
  <si>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</si>
  <si>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</si>
  <si>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</si>
  <si>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</si>
  <si>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</si>
  <si>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</si>
  <si>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</si>
  <si>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</si>
  <si>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</si>
  <si>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</si>
  <si>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</si>
  <si>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</si>
  <si>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</si>
  <si>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</si>
  <si>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</si>
  <si>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</si>
  <si>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</si>
  <si>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</si>
  <si>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</si>
  <si>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</si>
  <si>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</si>
  <si>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</si>
  <si>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</si>
  <si>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</si>
  <si>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</si>
  <si>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</si>
  <si>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</si>
  <si>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</si>
  <si>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</si>
  <si>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</si>
  <si>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</si>
  <si>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</si>
  <si>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</si>
  <si>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</si>
  <si>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</si>
  <si>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</si>
  <si>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</si>
  <si>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</si>
  <si>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</si>
  <si>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</si>
  <si>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</si>
  <si>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</si>
  <si>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</si>
  <si>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</si>
  <si>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</si>
  <si>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</si>
  <si>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</si>
  <si>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</si>
  <si>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</si>
  <si>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</si>
  <si>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</si>
  <si>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</si>
  <si>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</si>
  <si>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</si>
  <si>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</si>
  <si>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</si>
  <si>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</si>
  <si>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</si>
  <si>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</si>
  <si>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</si>
  <si>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</si>
  <si>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</si>
  <si>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</si>
  <si>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</si>
  <si>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</si>
  <si>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</si>
  <si>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</si>
  <si>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</si>
  <si>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</si>
  <si>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</si>
  <si>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</si>
  <si>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</si>
  <si>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</si>
  <si>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</si>
  <si>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</si>
  <si>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</si>
  <si>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</si>
  <si>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</si>
  <si>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</si>
  <si>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</si>
  <si>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</si>
  <si>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</si>
  <si>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</si>
  <si>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</si>
  <si>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</si>
  <si>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</si>
  <si>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</si>
  <si>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</si>
  <si>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</si>
  <si>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</si>
  <si>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</si>
  <si>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</si>
  <si>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</si>
  <si>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</si>
  <si>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</si>
  <si>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</si>
  <si>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</si>
  <si>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</si>
  <si>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</si>
  <si>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</si>
  <si>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</si>
  <si>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</si>
  <si>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</si>
  <si>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</si>
  <si>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</si>
  <si>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</si>
  <si>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</si>
  <si>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</si>
  <si>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</si>
  <si>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</si>
  <si>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</si>
  <si>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</si>
  <si>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</si>
  <si>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</si>
  <si>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</si>
  <si>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</si>
  <si>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</si>
  <si>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</si>
  <si>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</si>
  <si>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</si>
  <si>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</si>
  <si>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</si>
  <si>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</si>
  <si>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</si>
  <si>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</si>
  <si>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</si>
  <si>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</si>
  <si>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</si>
  <si>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</si>
  <si>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</si>
  <si>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</si>
  <si>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</si>
  <si>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</si>
  <si>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</si>
  <si>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</si>
  <si>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</si>
  <si>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</si>
  <si>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</si>
  <si>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</si>
  <si>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</si>
  <si>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</si>
  <si>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</si>
  <si>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</si>
  <si>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</si>
  <si>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</si>
  <si>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</si>
  <si>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</si>
  <si>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</si>
  <si>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</si>
  <si>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</si>
  <si>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</si>
  <si>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</si>
  <si>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</si>
  <si>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</si>
  <si>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</si>
  <si>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</si>
  <si>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</si>
  <si>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</si>
  <si>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</si>
  <si>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</si>
  <si>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</si>
  <si>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</si>
  <si>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</si>
  <si>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</si>
  <si>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</si>
  <si>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</si>
  <si>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</si>
  <si>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</si>
  <si>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</si>
  <si>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</si>
  <si>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</si>
  <si>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</si>
  <si>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</si>
  <si>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</si>
  <si>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</si>
  <si>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</si>
  <si>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</si>
  <si>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</si>
  <si>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</si>
  <si>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</si>
  <si>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</si>
  <si>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</si>
  <si>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</si>
  <si>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</si>
  <si>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</si>
  <si>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</si>
  <si>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</si>
  <si>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</si>
  <si>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</si>
  <si>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</si>
  <si>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</si>
  <si>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</si>
  <si>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</si>
  <si>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</si>
  <si>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</si>
  <si>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</si>
  <si>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</si>
  <si>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</si>
  <si>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</si>
  <si>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</si>
  <si>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</si>
  <si>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</si>
  <si>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</si>
  <si>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</si>
  <si>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</si>
  <si>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</si>
  <si>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</si>
  <si>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</si>
  <si>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</si>
  <si>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</si>
  <si>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</si>
  <si>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</si>
  <si>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</si>
  <si>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</si>
  <si>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</si>
  <si>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</si>
  <si>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</si>
  <si>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</si>
  <si>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</si>
  <si>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</si>
  <si>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</si>
  <si>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</si>
  <si>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</si>
  <si>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</si>
  <si>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</si>
  <si>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</si>
  <si>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</si>
  <si>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</si>
  <si>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</si>
  <si>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</si>
  <si>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</si>
  <si>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</si>
  <si>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</si>
  <si>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</si>
  <si>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</si>
  <si>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</si>
  <si>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</si>
  <si>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</si>
  <si>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</si>
  <si>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</si>
  <si>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</si>
  <si>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</si>
  <si>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</si>
  <si>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</si>
  <si>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</si>
  <si>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</si>
  <si>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</si>
  <si>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</si>
  <si>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</si>
  <si>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</si>
  <si>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</si>
  <si>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</si>
  <si>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</si>
  <si>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</si>
  <si>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</si>
  <si>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</si>
  <si>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</si>
  <si>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</si>
  <si>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</si>
  <si>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</si>
  <si>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</si>
  <si>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</si>
  <si>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</si>
  <si>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</si>
  <si>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</si>
  <si>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</si>
  <si>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</si>
  <si>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</si>
  <si>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</si>
  <si>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</si>
  <si>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</si>
  <si>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</si>
  <si>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</si>
  <si>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</si>
  <si>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</si>
  <si>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</si>
  <si>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</si>
  <si>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</si>
  <si>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</si>
  <si>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</si>
  <si>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</si>
  <si>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</si>
  <si>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</si>
  <si>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</si>
  <si>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</si>
  <si>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</si>
  <si>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</si>
  <si>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</si>
  <si>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</si>
  <si>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</si>
  <si>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</si>
  <si>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</si>
  <si>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</si>
  <si>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</si>
  <si>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</si>
  <si>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</si>
  <si>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</si>
  <si>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</si>
  <si>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</si>
  <si>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</si>
  <si>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</si>
  <si>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</si>
  <si>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</si>
  <si>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</si>
  <si>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</si>
  <si>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</si>
  <si>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</si>
  <si>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</si>
  <si>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</si>
  <si>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</si>
  <si>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</si>
  <si>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</si>
  <si>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</si>
  <si>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</si>
  <si>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</si>
  <si>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</si>
  <si>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</si>
  <si>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</si>
  <si>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</si>
  <si>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</si>
  <si>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</si>
  <si>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</si>
  <si>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</si>
  <si>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</si>
  <si>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</si>
  <si>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</si>
  <si>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</si>
  <si>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</si>
  <si>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</si>
  <si>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</si>
  <si>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</si>
  <si>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</si>
  <si>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</si>
  <si>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</si>
  <si>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</si>
  <si>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</si>
  <si>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</si>
  <si>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</si>
  <si>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</si>
  <si>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</si>
  <si>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</si>
  <si>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</si>
  <si>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</si>
  <si>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</si>
  <si>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</si>
  <si>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</si>
  <si>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</si>
  <si>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</si>
  <si>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</si>
  <si>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</si>
  <si>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</si>
  <si>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</si>
  <si>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</si>
  <si>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</si>
  <si>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</si>
  <si>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</si>
  <si>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</si>
  <si>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</si>
  <si>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</si>
  <si>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</si>
  <si>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</si>
  <si>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</si>
  <si>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</si>
  <si>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</si>
  <si>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</si>
  <si>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</si>
  <si>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</si>
  <si>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</si>
  <si>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</si>
  <si>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</si>
  <si>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</si>
  <si>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</si>
  <si>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</si>
  <si>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</si>
  <si>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</si>
  <si>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</si>
  <si>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</si>
  <si>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</si>
  <si>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</si>
  <si>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</si>
  <si>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</si>
  <si>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</si>
  <si>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</si>
  <si>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</si>
  <si>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</si>
  <si>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</si>
  <si>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</si>
  <si>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</si>
  <si>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</si>
  <si>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</si>
  <si>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</si>
  <si>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</si>
  <si>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</si>
  <si>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</si>
  <si>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</si>
  <si>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</si>
  <si>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</si>
  <si>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</si>
  <si>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</si>
  <si>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</si>
  <si>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</si>
  <si>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</si>
  <si>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</si>
  <si>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</si>
  <si>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</si>
  <si>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</si>
  <si>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</si>
  <si>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</si>
  <si>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</si>
  <si>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</si>
  <si>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</si>
  <si>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</si>
  <si>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</si>
  <si>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</si>
  <si>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</si>
  <si>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</si>
  <si>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</si>
  <si>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</si>
  <si>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</si>
  <si>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</si>
  <si>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</si>
  <si>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</si>
  <si>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</si>
  <si>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</si>
  <si>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</si>
  <si>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</si>
  <si>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</si>
  <si>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</si>
  <si>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</si>
  <si>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</si>
  <si>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</si>
  <si>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</si>
  <si>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</si>
  <si>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</si>
  <si>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</si>
  <si>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</si>
  <si>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</si>
  <si>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</si>
  <si>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</si>
  <si>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</si>
  <si>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</si>
  <si>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</si>
  <si>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</si>
  <si>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</si>
  <si>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</si>
  <si>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</si>
  <si>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</si>
  <si>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</si>
  <si>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</si>
  <si>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</si>
  <si>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</si>
  <si>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</si>
  <si>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</si>
  <si>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</si>
  <si>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</si>
  <si>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</si>
  <si>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</si>
  <si>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</si>
  <si>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</si>
  <si>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</si>
  <si>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</si>
  <si>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</si>
  <si>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</si>
  <si>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</si>
  <si>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</si>
  <si>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</si>
  <si>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</si>
  <si>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</si>
  <si>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</si>
  <si>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</si>
  <si>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</si>
  <si>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</si>
  <si>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</si>
  <si>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</si>
  <si>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</si>
  <si>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</si>
  <si>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</si>
  <si>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</si>
  <si>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</si>
  <si>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</si>
  <si>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</si>
  <si>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</si>
  <si>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</si>
  <si>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</si>
  <si>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</si>
  <si>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</si>
  <si>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</si>
  <si>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</si>
  <si>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</si>
  <si>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</si>
  <si>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</si>
  <si>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</si>
  <si>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</si>
  <si>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</si>
  <si>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</si>
  <si>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</si>
  <si>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</si>
  <si>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</si>
  <si>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</si>
  <si>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</si>
  <si>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</si>
  <si>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</si>
  <si>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</si>
  <si>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</si>
  <si>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</si>
  <si>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</si>
  <si>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</si>
  <si>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</si>
  <si>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</si>
  <si>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</si>
  <si>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</si>
  <si>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</si>
  <si>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</si>
  <si>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</si>
  <si>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</si>
  <si>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</si>
  <si>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</si>
  <si>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</si>
  <si>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</si>
  <si>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</si>
  <si>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</si>
  <si>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</si>
  <si>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</si>
  <si>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</si>
  <si>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</si>
  <si>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</si>
  <si>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</si>
  <si>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</si>
  <si>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</si>
  <si>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</si>
  <si>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</si>
  <si>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</si>
  <si>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</si>
  <si>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</si>
  <si>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</si>
  <si>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</si>
  <si>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</si>
  <si>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</si>
  <si>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</si>
  <si>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</si>
  <si>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</si>
  <si>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</si>
  <si>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</si>
  <si>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</si>
  <si>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</si>
  <si>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</si>
  <si>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</si>
  <si>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</si>
  <si>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</si>
  <si>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</si>
  <si>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</si>
  <si>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</si>
  <si>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</si>
  <si>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</si>
  <si>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</si>
  <si>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</si>
  <si>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</si>
  <si>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</si>
  <si>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</si>
  <si>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</si>
  <si>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</si>
  <si>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</si>
  <si>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</si>
  <si>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</si>
  <si>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</si>
  <si>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</si>
  <si>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</si>
  <si>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</si>
  <si>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</si>
  <si>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</si>
  <si>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</si>
  <si>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</si>
  <si>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</si>
  <si>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</si>
  <si>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</si>
  <si>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</si>
  <si>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</si>
  <si>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</si>
  <si>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</si>
  <si>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</si>
  <si>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</si>
  <si>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</si>
  <si>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</si>
  <si>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</si>
  <si>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</si>
  <si>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</si>
  <si>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</si>
  <si>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</si>
  <si>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</si>
  <si>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</si>
  <si>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</si>
  <si>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</si>
  <si>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</si>
  <si>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</si>
  <si>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</si>
  <si>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</si>
  <si>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</si>
  <si>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</si>
  <si>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</si>
  <si>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</si>
  <si>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</si>
  <si>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</si>
  <si>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</si>
  <si>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</si>
  <si>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</si>
  <si>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</si>
  <si>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</si>
  <si>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</si>
  <si>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</si>
  <si>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</si>
  <si>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</si>
  <si>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</si>
  <si>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</si>
  <si>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</si>
  <si>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</si>
  <si>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</si>
  <si>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</si>
  <si>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</si>
  <si>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</si>
  <si>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</si>
  <si>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</si>
  <si>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</si>
  <si>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</si>
  <si>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</si>
  <si>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</si>
  <si>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</si>
  <si>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</si>
  <si>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</si>
  <si>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</si>
  <si>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</si>
  <si>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</si>
  <si>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</si>
  <si>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</si>
  <si>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</si>
  <si>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</si>
  <si>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</si>
  <si>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</si>
  <si>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</si>
  <si>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</si>
  <si>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</si>
  <si>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</si>
  <si>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</si>
  <si>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</si>
  <si>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</si>
  <si>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</si>
  <si>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</si>
  <si>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</si>
  <si>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</si>
  <si>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</si>
  <si>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</si>
  <si>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</si>
  <si>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</si>
  <si>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</si>
  <si>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</si>
  <si>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</si>
  <si>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</si>
  <si>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</si>
  <si>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</si>
  <si>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</si>
  <si>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</si>
  <si>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</si>
  <si>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</si>
  <si>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</si>
  <si>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</si>
  <si>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</si>
  <si>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</si>
  <si>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</si>
  <si>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</si>
  <si>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</si>
  <si>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</si>
  <si>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</si>
  <si>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</si>
  <si>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</si>
  <si>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</si>
  <si>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</si>
  <si>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</si>
  <si>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</si>
  <si>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</si>
  <si>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</si>
  <si>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</si>
  <si>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</si>
  <si>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</si>
  <si>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</si>
  <si>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</si>
  <si>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</si>
  <si>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</si>
  <si>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</si>
  <si>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</si>
  <si>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</si>
  <si>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</si>
  <si>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</si>
  <si>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</si>
  <si>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</si>
  <si>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</si>
  <si>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</si>
  <si>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</si>
  <si>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</si>
  <si>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</si>
  <si>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</si>
  <si>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</si>
  <si>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</si>
  <si>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</si>
  <si>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</si>
  <si>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</si>
  <si>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</si>
  <si>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</si>
  <si>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</si>
  <si>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</si>
  <si>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</si>
  <si>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</si>
  <si>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</si>
  <si>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</si>
  <si>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</si>
  <si>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</si>
  <si>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</si>
  <si>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</si>
  <si>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</si>
  <si>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</si>
  <si>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</si>
  <si>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</si>
  <si>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</si>
  <si>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</si>
  <si>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</si>
  <si>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</si>
  <si>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</si>
  <si>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</si>
  <si>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</si>
  <si>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</si>
  <si>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</si>
  <si>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</si>
  <si>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</si>
  <si>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</si>
  <si>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</si>
  <si>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</si>
  <si>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</si>
  <si>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</si>
  <si>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</si>
  <si>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</si>
  <si>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</si>
  <si>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</si>
  <si>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</si>
  <si>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</si>
  <si>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</si>
  <si>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</si>
  <si>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</si>
  <si>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</si>
  <si>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</si>
  <si>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</si>
  <si>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</si>
  <si>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</si>
  <si>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</si>
  <si>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</si>
  <si>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</si>
  <si>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</si>
  <si>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</si>
  <si>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</si>
  <si>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</si>
  <si>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</si>
  <si>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</si>
  <si>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</si>
  <si>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</si>
  <si>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</si>
  <si>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</si>
  <si>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</si>
  <si>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</si>
  <si>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</si>
  <si>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</si>
  <si>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</si>
  <si>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</si>
  <si>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</si>
  <si>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</si>
  <si>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</si>
  <si>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</si>
  <si>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</si>
  <si>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</si>
  <si>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</si>
  <si>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</si>
  <si>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</si>
  <si>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</si>
  <si>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</si>
  <si>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</si>
  <si>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</si>
  <si>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</si>
  <si>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</si>
  <si>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</si>
  <si>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</si>
  <si>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</si>
  <si>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</si>
  <si>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</si>
  <si>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</si>
  <si>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</si>
  <si>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</si>
  <si>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</si>
  <si>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</si>
  <si>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</si>
  <si>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</si>
  <si>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</si>
  <si>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</si>
  <si>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</si>
  <si>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</si>
  <si>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</si>
  <si>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</si>
  <si>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</si>
  <si>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</si>
  <si>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</si>
  <si>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</si>
  <si>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</si>
  <si>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</si>
  <si>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</si>
  <si>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</si>
  <si>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</si>
  <si>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</si>
  <si>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</si>
  <si>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</si>
  <si>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</si>
  <si>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</si>
  <si>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</si>
  <si>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</si>
  <si>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</si>
  <si>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</si>
  <si>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</si>
  <si>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</si>
  <si>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</si>
  <si>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</si>
  <si>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</si>
  <si>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</si>
  <si>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</si>
  <si>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</si>
  <si>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</si>
  <si>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</si>
  <si>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</si>
  <si>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</si>
  <si>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</si>
  <si>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</si>
  <si>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</si>
  <si>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</si>
  <si>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</si>
  <si>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</si>
  <si>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</si>
  <si>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</si>
  <si>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</si>
  <si>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</si>
  <si>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</si>
  <si>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</si>
  <si>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</si>
  <si>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</si>
  <si>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</si>
  <si>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</si>
  <si>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</si>
  <si>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</si>
  <si>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</si>
  <si>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</si>
  <si>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</si>
  <si>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</si>
  <si>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</si>
  <si>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</si>
  <si>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</si>
  <si>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</si>
  <si>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</si>
  <si>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</si>
  <si>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</si>
  <si>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</si>
  <si>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</si>
  <si>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</si>
  <si>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</si>
  <si>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</si>
  <si>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</si>
  <si>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</si>
  <si>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</si>
  <si>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</si>
  <si>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</si>
  <si>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</si>
  <si>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</si>
  <si>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</si>
  <si>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</si>
  <si>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</si>
  <si>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</si>
  <si>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</si>
  <si>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</si>
  <si>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</si>
  <si>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</si>
  <si>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</si>
  <si>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</si>
  <si>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</si>
  <si>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</si>
  <si>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</si>
  <si>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</si>
  <si>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</si>
  <si>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</si>
  <si>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</si>
  <si>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</si>
  <si>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</si>
  <si>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</si>
  <si>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</si>
  <si>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</si>
  <si>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</si>
  <si>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</si>
  <si>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</si>
  <si>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</si>
  <si>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</si>
  <si>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</si>
  <si>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</si>
  <si>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</si>
  <si>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</si>
  <si>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</si>
  <si>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</si>
  <si>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</si>
  <si>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</si>
  <si>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</si>
  <si>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</si>
  <si>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</si>
  <si>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</si>
  <si>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</si>
  <si>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</si>
  <si>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</si>
  <si>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</si>
  <si>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</si>
  <si>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</si>
  <si>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</si>
  <si>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</si>
  <si>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</si>
  <si>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</si>
  <si>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</si>
  <si>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</si>
  <si>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</si>
  <si>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</si>
  <si>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</si>
  <si>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</si>
  <si>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</si>
  <si>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</si>
  <si>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</si>
  <si>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</si>
  <si>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</si>
  <si>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</si>
  <si>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</si>
  <si>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</si>
  <si>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</si>
  <si>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</si>
  <si>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</si>
  <si>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</si>
  <si>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</si>
  <si>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</si>
  <si>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</si>
  <si>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</si>
  <si>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</si>
  <si>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</si>
  <si>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</si>
  <si>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</si>
  <si>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</si>
  <si>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</si>
  <si>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</si>
  <si>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</si>
  <si>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</si>
  <si>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</si>
  <si>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</si>
  <si>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</si>
  <si>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</si>
  <si>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</si>
  <si>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</si>
  <si>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</si>
  <si>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</si>
  <si>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</si>
  <si>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</si>
  <si>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</si>
  <si>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</si>
  <si>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</si>
  <si>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</si>
  <si>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</si>
  <si>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</si>
  <si>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</si>
  <si>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</si>
  <si>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</si>
  <si>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</si>
  <si>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</si>
  <si>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</si>
  <si>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</si>
  <si>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</si>
  <si>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</si>
  <si>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</si>
  <si>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</si>
  <si>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</si>
  <si>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</si>
  <si>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</si>
  <si>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</si>
  <si>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</si>
  <si>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</si>
  <si>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</si>
  <si>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</si>
  <si>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</si>
  <si>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</si>
  <si>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</si>
  <si>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</si>
  <si>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</si>
  <si>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</si>
  <si>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</si>
  <si>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</si>
  <si>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</si>
  <si>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</si>
  <si>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</si>
  <si>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</si>
  <si>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</si>
  <si>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</si>
  <si>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</si>
  <si>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</si>
  <si>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</si>
  <si>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</si>
  <si>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</si>
  <si>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</si>
  <si>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</si>
  <si>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</si>
  <si>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</si>
  <si>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</si>
  <si>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</si>
  <si>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</si>
  <si>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</si>
  <si>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</si>
  <si>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</si>
  <si>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</si>
  <si>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</si>
  <si>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</si>
  <si>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</si>
  <si>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</si>
  <si>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</si>
  <si>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</si>
  <si>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</si>
  <si>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</si>
  <si>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</si>
  <si>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</si>
  <si>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</si>
  <si>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</si>
  <si>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</si>
  <si>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</si>
  <si>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</si>
  <si>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</si>
  <si>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</si>
  <si>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</si>
  <si>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</si>
  <si>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</si>
  <si>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</si>
  <si>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</si>
  <si>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</si>
  <si>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</si>
  <si>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</si>
  <si>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</si>
  <si>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</si>
  <si>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</si>
  <si>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</si>
  <si>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</si>
  <si>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</si>
  <si>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</si>
  <si>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</si>
  <si>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</si>
  <si>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</si>
  <si>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</si>
  <si>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</si>
  <si>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</si>
  <si>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</si>
  <si>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</si>
  <si>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</si>
  <si>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</si>
  <si>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</si>
  <si>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</si>
  <si>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</si>
  <si>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</si>
  <si>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</si>
  <si>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</si>
  <si>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</si>
  <si>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</si>
  <si>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</si>
  <si>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</si>
  <si>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</si>
  <si>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</si>
  <si>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</si>
  <si>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</si>
  <si>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</si>
  <si>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</si>
  <si>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</si>
  <si>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</si>
  <si>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</si>
  <si>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</si>
  <si>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</si>
  <si>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</si>
  <si>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</si>
  <si>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</si>
  <si>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</si>
  <si>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</si>
  <si>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</si>
  <si>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</si>
  <si>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</si>
  <si>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</si>
  <si>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</si>
  <si>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</si>
  <si>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</si>
  <si>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</si>
  <si>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</si>
  <si>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</si>
  <si>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</si>
  <si>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</si>
  <si>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</si>
  <si>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</si>
  <si>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</si>
  <si>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</si>
  <si>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</si>
  <si>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</si>
  <si>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</si>
  <si>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</si>
  <si>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</si>
  <si>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</si>
  <si>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</si>
  <si>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</si>
  <si>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</si>
  <si>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</si>
  <si>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</si>
  <si>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</si>
  <si>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</si>
  <si>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</si>
  <si>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</si>
  <si>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</si>
  <si>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</si>
  <si>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</si>
  <si>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</si>
  <si>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</si>
  <si>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</si>
  <si>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</si>
  <si>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</si>
  <si>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</si>
  <si>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</si>
  <si>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</si>
  <si>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</si>
  <si>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</si>
  <si>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</si>
  <si>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</si>
  <si>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</si>
  <si>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</si>
  <si>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</si>
  <si>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</si>
  <si>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</si>
  <si>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</si>
  <si>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</si>
  <si>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</si>
  <si>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</si>
  <si>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</si>
  <si>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</si>
  <si>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</si>
  <si>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</si>
  <si>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</si>
  <si>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</si>
  <si>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</si>
  <si>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</si>
  <si>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</si>
  <si>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</si>
  <si>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</si>
  <si>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</si>
  <si>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</si>
  <si>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</si>
  <si>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</si>
  <si>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</si>
  <si>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</si>
  <si>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</si>
  <si>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</si>
  <si>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</si>
  <si>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</si>
  <si>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</si>
  <si>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</si>
  <si>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</si>
  <si>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</si>
  <si>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</si>
  <si>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</si>
  <si>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</si>
  <si>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</si>
  <si>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</si>
  <si>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</si>
  <si>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</si>
  <si>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</si>
  <si>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</si>
  <si>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</si>
  <si>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</si>
  <si>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</si>
  <si>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</si>
  <si>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</si>
  <si>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</si>
  <si>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</si>
  <si>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</si>
  <si>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</si>
  <si>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</si>
  <si>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</si>
  <si>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</si>
  <si>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</si>
  <si>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</si>
  <si>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</si>
  <si>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</si>
  <si>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</si>
  <si>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</si>
  <si>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</si>
  <si>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</si>
  <si>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</si>
  <si>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</si>
  <si>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</si>
  <si>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</si>
  <si>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</si>
  <si>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</si>
  <si>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</si>
  <si>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</si>
  <si>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</si>
  <si>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</si>
  <si>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</si>
  <si>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</si>
  <si>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</si>
  <si>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</si>
  <si>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</si>
  <si>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</si>
  <si>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</si>
  <si>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</si>
  <si>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</si>
  <si>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</si>
  <si>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</si>
  <si>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</si>
  <si>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</si>
  <si>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</si>
  <si>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</si>
  <si>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</si>
  <si>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</si>
  <si>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</si>
  <si>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</si>
  <si>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</si>
  <si>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</si>
  <si>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</si>
  <si>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</si>
  <si>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</si>
  <si>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</si>
  <si>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</si>
  <si>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</si>
  <si>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</si>
  <si>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</si>
  <si>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</si>
  <si>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</si>
  <si>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</si>
  <si>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</si>
  <si>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</si>
  <si>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</si>
  <si>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</si>
  <si>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</si>
  <si>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</si>
  <si>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</si>
  <si>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</si>
  <si>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</si>
  <si>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</si>
  <si>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</si>
  <si>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</si>
  <si>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</si>
  <si>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</si>
  <si>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</si>
  <si>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</si>
  <si>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</si>
  <si>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</si>
  <si>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</si>
  <si>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</si>
  <si>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</si>
  <si>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</si>
  <si>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</si>
  <si>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</si>
  <si>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</si>
  <si>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</si>
  <si>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</si>
  <si>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</si>
  <si>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</si>
  <si>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</si>
  <si>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</si>
  <si>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</si>
  <si>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</si>
  <si>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</si>
  <si>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</si>
  <si>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</si>
  <si>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</si>
  <si>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</si>
  <si>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</si>
  <si>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</si>
  <si>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</si>
  <si>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</si>
  <si>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</si>
  <si>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</si>
  <si>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</si>
  <si>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</si>
  <si>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</si>
  <si>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</si>
  <si>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</si>
  <si>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</si>
  <si>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</si>
  <si>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</si>
  <si>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</si>
  <si>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</si>
  <si>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</si>
  <si>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</si>
  <si>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</si>
  <si>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</si>
  <si>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</si>
  <si>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</si>
  <si>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</si>
  <si>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</si>
  <si>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</si>
  <si>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</si>
  <si>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</si>
  <si>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</si>
  <si>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</si>
  <si>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</si>
  <si>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</si>
  <si>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</si>
  <si>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</si>
  <si>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</si>
  <si>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</si>
  <si>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</si>
  <si>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</si>
  <si>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</si>
  <si>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</si>
  <si>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</si>
  <si>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</si>
  <si>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</si>
  <si>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</si>
  <si>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</si>
  <si>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</si>
  <si>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</si>
  <si>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</si>
  <si>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</si>
  <si>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</si>
  <si>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</si>
  <si>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</si>
  <si>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</si>
  <si>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</si>
  <si>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</si>
  <si>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</si>
  <si>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</si>
  <si>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</si>
  <si>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</si>
  <si>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</si>
  <si>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</si>
  <si>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</si>
  <si>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</si>
  <si>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</si>
  <si>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</si>
  <si>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</si>
  <si>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</si>
  <si>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</si>
  <si>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</si>
  <si>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</si>
  <si>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</si>
  <si>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</si>
  <si>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</si>
  <si>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</si>
  <si>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</si>
  <si>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</si>
  <si>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</si>
  <si>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</si>
  <si>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</si>
  <si>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</si>
  <si>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</si>
  <si>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</si>
  <si>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</si>
  <si>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</si>
  <si>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</si>
  <si>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</si>
  <si>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</si>
  <si>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</si>
  <si>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</si>
  <si>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</si>
  <si>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</si>
  <si>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</si>
  <si>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</si>
  <si>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</si>
  <si>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</si>
  <si>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</si>
  <si>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</si>
  <si>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</si>
  <si>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</si>
  <si>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</si>
  <si>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</si>
  <si>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</si>
  <si>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</si>
  <si>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</si>
  <si>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</si>
  <si>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</si>
  <si>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</si>
  <si>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</si>
  <si>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</si>
  <si>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</si>
  <si>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</si>
  <si>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</si>
  <si>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</si>
  <si>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</si>
  <si>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</si>
  <si>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</si>
  <si>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</si>
  <si>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</si>
  <si>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</si>
  <si>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</si>
  <si>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</si>
  <si>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</si>
  <si>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</si>
  <si>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</si>
  <si>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</si>
  <si>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</si>
  <si>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</si>
  <si>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</si>
  <si>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</si>
  <si>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</si>
  <si>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</si>
  <si>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</si>
  <si>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</si>
  <si>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</si>
  <si>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</si>
  <si>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</si>
  <si>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</si>
  <si>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</si>
  <si>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</si>
  <si>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</si>
  <si>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</si>
  <si>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</si>
  <si>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</si>
  <si>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</si>
  <si>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</si>
  <si>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</si>
  <si>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</si>
  <si>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</si>
  <si>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</si>
  <si>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</si>
  <si>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</si>
  <si>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</si>
  <si>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</si>
  <si>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</si>
  <si>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</si>
  <si>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</si>
  <si>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</si>
  <si>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</si>
  <si>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</si>
  <si>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</si>
  <si>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</si>
  <si>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</si>
  <si>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</si>
  <si>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</si>
  <si>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</si>
  <si>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</si>
  <si>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</si>
  <si>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</si>
  <si>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</si>
  <si>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</si>
  <si>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</si>
  <si>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</si>
  <si>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</si>
  <si>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</si>
  <si>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</si>
  <si>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</si>
  <si>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</si>
  <si>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</si>
  <si>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</si>
  <si>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</si>
  <si>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</si>
  <si>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</si>
  <si>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</si>
  <si>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</si>
  <si>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</si>
  <si>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</si>
  <si>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</si>
  <si>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</si>
  <si>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</si>
  <si>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</si>
  <si>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</si>
  <si>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</si>
  <si>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</si>
  <si>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</si>
  <si>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</si>
  <si>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</si>
  <si>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</si>
  <si>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</si>
  <si>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</si>
  <si>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</si>
  <si>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</si>
  <si>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</si>
  <si>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</si>
  <si>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</si>
  <si>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</si>
  <si>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</si>
  <si>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</si>
  <si>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</si>
  <si>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</si>
  <si>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</si>
  <si>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</si>
  <si>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</si>
  <si>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</si>
  <si>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</si>
  <si>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</si>
  <si>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</si>
  <si>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</si>
  <si>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</si>
  <si>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</si>
  <si>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</si>
  <si>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</si>
  <si>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</si>
  <si>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</si>
  <si>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</si>
  <si>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</si>
  <si>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</si>
  <si>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</si>
  <si>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</si>
  <si>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</si>
  <si>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</si>
  <si>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</si>
  <si>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</si>
  <si>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</si>
  <si>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</si>
  <si>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</si>
  <si>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</si>
  <si>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</si>
  <si>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</si>
  <si>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</si>
  <si>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</si>
  <si>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</si>
  <si>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</si>
  <si>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</si>
  <si>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</si>
  <si>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</si>
  <si>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</si>
  <si>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</si>
  <si>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</si>
  <si>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</si>
  <si>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</si>
  <si>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</si>
  <si>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</si>
  <si>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</si>
  <si>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</si>
  <si>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</si>
  <si>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</si>
  <si>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</si>
  <si>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</si>
  <si>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</si>
  <si>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</si>
  <si>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</si>
  <si>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</si>
  <si>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</si>
  <si>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</si>
  <si>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</si>
  <si>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</si>
  <si>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</si>
  <si>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</si>
  <si>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</si>
  <si>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</si>
  <si>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</si>
  <si>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</si>
  <si>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</si>
  <si>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</si>
  <si>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</si>
  <si>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</si>
  <si>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</si>
  <si>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</si>
  <si>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</si>
  <si>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</si>
  <si>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</si>
  <si>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</si>
  <si>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</si>
  <si>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</si>
  <si>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</si>
  <si>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</si>
  <si>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</si>
  <si>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</si>
  <si>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</si>
  <si>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</si>
  <si>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</si>
  <si>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</si>
  <si>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</si>
  <si>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</si>
  <si>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</si>
  <si>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</si>
  <si>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</si>
  <si>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</si>
  <si>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</si>
  <si>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</si>
  <si>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</si>
  <si>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</si>
  <si>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</si>
  <si>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</si>
  <si>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</si>
  <si>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</si>
  <si>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</si>
  <si>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</si>
  <si>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</si>
  <si>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</si>
  <si>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</si>
  <si>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</si>
  <si>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</si>
  <si>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</si>
  <si>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</si>
  <si>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</si>
  <si>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</si>
  <si>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</si>
  <si>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</si>
  <si>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</si>
  <si>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</si>
  <si>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</si>
  <si>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</si>
  <si>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</si>
  <si>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</si>
  <si>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</si>
  <si>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</si>
  <si>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</si>
  <si>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</si>
  <si>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</si>
  <si>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</si>
  <si>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</si>
  <si>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</si>
  <si>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</si>
  <si>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</si>
  <si>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</si>
  <si>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</si>
  <si>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</si>
  <si>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</si>
  <si>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</si>
  <si>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</si>
  <si>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</si>
  <si>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</si>
  <si>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</si>
  <si>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</si>
  <si>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</si>
  <si>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</si>
  <si>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</si>
  <si>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</si>
  <si>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</si>
  <si>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</si>
  <si>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</si>
  <si>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</si>
  <si>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</si>
  <si>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</si>
  <si>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</si>
  <si>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</si>
  <si>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</si>
  <si>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</si>
  <si>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</si>
  <si>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</si>
  <si>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</si>
  <si>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</si>
  <si>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</si>
  <si>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</si>
  <si>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</si>
  <si>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</si>
  <si>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</si>
  <si>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</si>
  <si>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</si>
  <si>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</si>
  <si>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</si>
  <si>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</si>
  <si>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</si>
  <si>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</si>
  <si>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</si>
  <si>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</si>
  <si>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</si>
  <si>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</si>
  <si>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</si>
  <si>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</si>
  <si>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</si>
  <si>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</si>
  <si>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</si>
  <si>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</si>
  <si>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</si>
  <si>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</si>
  <si>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</si>
  <si>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</si>
  <si>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</si>
  <si>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</si>
  <si>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</si>
  <si>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</si>
  <si>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</si>
  <si>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</si>
  <si>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</si>
  <si>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</si>
  <si>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</si>
  <si>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</si>
  <si>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</si>
  <si>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</si>
  <si>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</si>
  <si>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</si>
  <si>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</si>
  <si>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</si>
  <si>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</si>
  <si>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</si>
  <si>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</si>
  <si>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</si>
  <si>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</si>
  <si>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</si>
  <si>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</si>
  <si>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</si>
  <si>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</si>
  <si>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</si>
  <si>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</si>
  <si>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</si>
  <si>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</si>
  <si>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</si>
  <si>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</si>
  <si>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</si>
  <si>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</si>
  <si>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</si>
  <si>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</si>
  <si>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</si>
  <si>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</si>
  <si>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</si>
  <si>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</si>
  <si>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</si>
  <si>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</si>
  <si>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</si>
  <si>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</si>
  <si>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</si>
  <si>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</si>
  <si>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</si>
  <si>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</si>
  <si>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</si>
  <si>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</si>
  <si>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</si>
  <si>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</si>
  <si>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</si>
  <si>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</si>
  <si>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</si>
  <si>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</si>
  <si>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</si>
  <si>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</si>
  <si>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</si>
  <si>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</si>
  <si>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</si>
  <si>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</si>
  <si>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</si>
  <si>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</si>
  <si>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</si>
  <si>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</si>
  <si>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</si>
  <si>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</si>
  <si>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</si>
  <si>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</si>
  <si>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</si>
  <si>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</si>
  <si>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</si>
  <si>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</si>
  <si>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</si>
  <si>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</si>
  <si>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</si>
  <si>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</si>
  <si>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</si>
  <si>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</si>
  <si>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</si>
  <si>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</si>
  <si>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</si>
  <si>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</si>
  <si>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</si>
  <si>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</si>
  <si>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</si>
  <si>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</si>
  <si>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</si>
  <si>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</si>
  <si>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</si>
  <si>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</si>
  <si>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</si>
  <si>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</si>
  <si>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</si>
  <si>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</si>
  <si>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</si>
  <si>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</si>
  <si>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</si>
  <si>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</si>
  <si>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</si>
  <si>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</si>
  <si>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</si>
  <si>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</si>
  <si>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</si>
  <si>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</si>
  <si>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</si>
  <si>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</si>
  <si>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</si>
  <si>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</si>
  <si>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</si>
  <si>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</si>
  <si>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</si>
  <si>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</si>
  <si>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</si>
  <si>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</si>
  <si>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</si>
  <si>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</si>
  <si>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</si>
  <si>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</si>
  <si>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</si>
  <si>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</si>
  <si>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</si>
  <si>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</si>
  <si>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</si>
  <si>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</si>
  <si>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</si>
  <si>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</si>
  <si>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</si>
  <si>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</si>
  <si>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</si>
  <si>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</si>
  <si>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</si>
  <si>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</si>
  <si>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</si>
  <si>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</si>
  <si>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</si>
  <si>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</si>
  <si>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</si>
  <si>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</si>
  <si>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</si>
  <si>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</si>
  <si>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</si>
  <si>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</si>
  <si>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</si>
  <si>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</si>
  <si>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</si>
  <si>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</si>
  <si>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</si>
  <si>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</si>
  <si>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</si>
  <si>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</si>
  <si>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</si>
  <si>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</si>
  <si>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</si>
  <si>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</si>
  <si>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</si>
  <si>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</si>
  <si>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</si>
  <si>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</si>
  <si>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</si>
  <si>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</si>
  <si>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</si>
  <si>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</si>
  <si>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</si>
  <si>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</si>
  <si>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</si>
  <si>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</si>
  <si>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</si>
  <si>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</si>
  <si>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</si>
  <si>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</si>
  <si>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</si>
  <si>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</si>
  <si>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</si>
  <si>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</si>
  <si>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</si>
  <si>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</si>
  <si>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</si>
  <si>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</si>
  <si>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</si>
  <si>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</si>
  <si>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</si>
  <si>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</si>
  <si>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</si>
  <si>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</si>
  <si>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</si>
  <si>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</si>
  <si>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</si>
  <si>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</si>
  <si>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</si>
  <si>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</si>
  <si>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</si>
  <si>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</si>
  <si>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</si>
  <si>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</si>
  <si>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</si>
  <si>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</si>
  <si>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</si>
  <si>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</si>
  <si>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</si>
  <si>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</si>
  <si>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</si>
  <si>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</si>
  <si>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</si>
  <si>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</si>
  <si>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</si>
  <si>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</si>
  <si>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</si>
  <si>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</si>
  <si>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</si>
  <si>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</si>
  <si>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</si>
  <si>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</si>
  <si>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</si>
  <si>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</si>
  <si>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</si>
  <si>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</si>
  <si>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</si>
  <si>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</si>
  <si>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</si>
  <si>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</si>
  <si>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</si>
  <si>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</si>
  <si>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</si>
  <si>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</si>
  <si>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</si>
  <si>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</si>
  <si>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</si>
  <si>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</si>
  <si>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</si>
  <si>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</si>
  <si>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</si>
  <si>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</si>
  <si>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</si>
  <si>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</si>
  <si>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</si>
  <si>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</si>
  <si>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</si>
  <si>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</si>
  <si>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</si>
  <si>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</si>
  <si>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</si>
  <si>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</si>
  <si>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</si>
  <si>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</si>
  <si>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</si>
  <si>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</si>
  <si>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</si>
  <si>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</si>
  <si>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</si>
  <si>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</si>
  <si>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</si>
  <si>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</si>
  <si>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</si>
  <si>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</si>
  <si>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</si>
  <si>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</si>
  <si>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</si>
  <si>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</si>
  <si>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</si>
  <si>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</si>
  <si>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</si>
  <si>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</si>
  <si>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</si>
  <si>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</si>
  <si>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</si>
  <si>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</si>
  <si>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</si>
  <si>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</si>
  <si>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</si>
  <si>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</si>
  <si>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</si>
  <si>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</si>
  <si>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</si>
  <si>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</si>
  <si>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</si>
  <si>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</si>
  <si>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</si>
  <si>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</si>
  <si>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</si>
  <si>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</si>
  <si>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</si>
  <si>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</si>
  <si>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</si>
  <si>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</si>
  <si>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</si>
  <si>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</si>
  <si>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</si>
  <si>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</si>
  <si>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</si>
  <si>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</si>
  <si>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</si>
  <si>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</si>
  <si>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</si>
  <si>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</si>
  <si>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</si>
  <si>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</si>
  <si>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</si>
  <si>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</si>
  <si>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</si>
  <si>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</si>
  <si>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</si>
  <si>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</si>
  <si>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</si>
  <si>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</si>
  <si>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</si>
  <si>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</si>
  <si>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</si>
  <si>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</si>
  <si>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</si>
  <si>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</si>
  <si>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</si>
  <si>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</si>
  <si>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</si>
  <si>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</si>
  <si>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</si>
  <si>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</si>
  <si>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</si>
  <si>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</si>
  <si>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</si>
  <si>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</si>
  <si>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</si>
  <si>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</si>
  <si>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</si>
  <si>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</si>
  <si>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</si>
  <si>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</si>
  <si>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</si>
  <si>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</si>
  <si>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</si>
  <si>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</si>
  <si>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</si>
  <si>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</si>
  <si>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</si>
  <si>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</si>
  <si>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</si>
  <si>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</si>
  <si>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</si>
  <si>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</si>
  <si>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</si>
  <si>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</si>
  <si>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</si>
  <si>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</si>
  <si>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</si>
  <si>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</si>
  <si>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</si>
  <si>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</si>
  <si>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</si>
  <si>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</si>
  <si>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</si>
  <si>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</si>
  <si>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</si>
  <si>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</si>
  <si>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</si>
  <si>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</si>
  <si>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</si>
  <si>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</si>
  <si>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</si>
  <si>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</si>
  <si>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</si>
  <si>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</si>
  <si>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</si>
  <si>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</si>
  <si>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</si>
  <si>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</si>
  <si>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</si>
  <si>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</si>
  <si>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</si>
  <si>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</si>
  <si>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</si>
  <si>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</si>
  <si>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</si>
  <si>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</si>
  <si>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</si>
  <si>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</si>
  <si>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</si>
  <si>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</si>
  <si>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</si>
  <si>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</si>
  <si>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</si>
  <si>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</si>
  <si>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</si>
  <si>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</si>
  <si>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</si>
  <si>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</si>
  <si>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</si>
  <si>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</si>
  <si>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</si>
  <si>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</si>
  <si>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</si>
  <si>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</si>
  <si>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</si>
  <si>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</si>
  <si>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</si>
  <si>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</si>
  <si>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</si>
  <si>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</si>
  <si>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</si>
  <si>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</si>
  <si>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</si>
  <si>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</si>
  <si>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</si>
  <si>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</si>
  <si>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</si>
  <si>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</si>
  <si>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</si>
  <si>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</si>
  <si>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</si>
  <si>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</si>
  <si>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</si>
  <si>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</si>
  <si>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</si>
  <si>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</si>
  <si>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</si>
  <si>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</si>
  <si>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</si>
  <si>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</si>
  <si>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</si>
  <si>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</si>
  <si>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</si>
  <si>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</si>
  <si>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</si>
  <si>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</si>
  <si>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</si>
  <si>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</si>
  <si>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</si>
  <si>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</si>
  <si>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</si>
  <si>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</si>
  <si>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</si>
  <si>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</si>
  <si>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</si>
  <si>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</si>
  <si>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</si>
  <si>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</si>
  <si>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</si>
  <si>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</si>
  <si>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</si>
  <si>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</si>
  <si>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</si>
  <si>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</si>
  <si>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</si>
  <si>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</si>
  <si>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</si>
  <si>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</si>
  <si>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</si>
  <si>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</si>
  <si>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</si>
  <si>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</si>
  <si>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</si>
  <si>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</si>
  <si>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</si>
  <si>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</si>
  <si>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</si>
  <si>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</si>
  <si>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</si>
  <si>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</si>
  <si>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</si>
  <si>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</si>
  <si>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</si>
  <si>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</si>
  <si>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</si>
  <si>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</si>
  <si>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</si>
  <si>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</si>
  <si>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</si>
  <si>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</si>
  <si>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</si>
  <si>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</si>
  <si>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</si>
  <si>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</si>
  <si>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</si>
  <si>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</si>
  <si>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</si>
  <si>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</si>
  <si>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</si>
  <si>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</si>
  <si>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</si>
  <si>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</si>
  <si>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</si>
  <si>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</si>
  <si>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</si>
  <si>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</si>
  <si>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</si>
  <si>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</si>
  <si>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</si>
  <si>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</si>
  <si>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</si>
  <si>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</si>
  <si>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</si>
  <si>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</si>
  <si>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</si>
  <si>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</si>
  <si>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</si>
  <si>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</si>
  <si>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</si>
  <si>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</si>
  <si>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</si>
  <si>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</si>
  <si>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</si>
  <si>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</si>
  <si>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</si>
  <si>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</si>
  <si>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</si>
  <si>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</si>
  <si>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</si>
  <si>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</si>
  <si>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</si>
  <si>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</si>
  <si>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</si>
  <si>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</si>
  <si>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</si>
  <si>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</si>
  <si>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</si>
  <si>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</si>
  <si>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</si>
  <si>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</si>
  <si>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</si>
  <si>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</si>
  <si>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</si>
  <si>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</si>
  <si>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</si>
  <si>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</si>
  <si>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</si>
  <si>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</si>
  <si>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</si>
  <si>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</si>
  <si>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</si>
  <si>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</si>
  <si>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</si>
  <si>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</si>
  <si>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</si>
  <si>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</si>
  <si>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</si>
  <si>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</si>
  <si>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</si>
  <si>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</si>
  <si>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</si>
  <si>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</si>
  <si>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</si>
  <si>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</si>
  <si>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</si>
  <si>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</si>
  <si>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</si>
  <si>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</si>
  <si>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</si>
  <si>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</si>
  <si>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</si>
  <si>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</si>
  <si>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</si>
  <si>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</si>
  <si>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</si>
  <si>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</si>
  <si>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</si>
  <si>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</si>
  <si>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</si>
  <si>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</si>
  <si>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</si>
  <si>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</si>
  <si>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</si>
  <si>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</si>
  <si>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</si>
  <si>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</si>
  <si>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</si>
  <si>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</si>
  <si>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</si>
  <si>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</si>
  <si>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</si>
  <si>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</si>
  <si>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</si>
  <si>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</si>
  <si>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</si>
  <si>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</si>
  <si>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</si>
  <si>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</si>
  <si>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</si>
  <si>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</si>
  <si>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</si>
  <si>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</si>
  <si>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</si>
  <si>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</si>
  <si>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</si>
  <si>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</si>
  <si>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</si>
  <si>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</si>
  <si>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</si>
  <si>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</si>
  <si>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</si>
  <si>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</si>
  <si>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</si>
  <si>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</si>
  <si>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</si>
  <si>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</si>
  <si>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</si>
  <si>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</si>
  <si>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</si>
  <si>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</si>
  <si>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</si>
  <si>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</si>
  <si>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</si>
  <si>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</si>
  <si>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</si>
  <si>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</si>
  <si>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</si>
  <si>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</si>
  <si>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</si>
  <si>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</si>
  <si>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</si>
  <si>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</si>
  <si>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</si>
  <si>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</si>
  <si>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</si>
  <si>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</si>
  <si>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</si>
  <si>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</si>
  <si>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</si>
  <si>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</si>
  <si>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</si>
  <si>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</si>
  <si>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</si>
  <si>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</si>
  <si>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</si>
  <si>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</si>
  <si>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</si>
  <si>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</si>
  <si>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</si>
  <si>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</si>
  <si>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</si>
  <si>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</si>
  <si>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</si>
  <si>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</si>
  <si>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</si>
  <si>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</si>
  <si>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</si>
  <si>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</si>
  <si>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</si>
  <si>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</si>
  <si>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</si>
  <si>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</si>
  <si>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</si>
  <si>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</si>
  <si>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</si>
  <si>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</si>
  <si>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</si>
  <si>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</si>
  <si>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</si>
  <si>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</si>
  <si>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</si>
  <si>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</si>
  <si>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</si>
  <si>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</si>
  <si>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</si>
  <si>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</si>
  <si>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</si>
  <si>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</si>
  <si>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</si>
  <si>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</si>
  <si>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</si>
  <si>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</si>
  <si>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</si>
  <si>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</si>
  <si>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</si>
  <si>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</si>
  <si>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</si>
  <si>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</si>
  <si>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</si>
  <si>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</si>
  <si>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</si>
  <si>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</si>
  <si>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</si>
  <si>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</si>
  <si>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</si>
  <si>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</si>
  <si>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</si>
  <si>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</si>
  <si>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</si>
  <si>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</si>
  <si>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</si>
  <si>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</si>
  <si>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</si>
  <si>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</si>
  <si>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</si>
  <si>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</si>
  <si>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</si>
  <si>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</si>
  <si>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</si>
  <si>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</si>
  <si>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</si>
  <si>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</si>
  <si>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</si>
  <si>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</si>
  <si>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</si>
  <si>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</si>
  <si>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</si>
  <si>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</si>
  <si>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</si>
  <si>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</si>
  <si>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</si>
  <si>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</si>
  <si>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</si>
  <si>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</si>
  <si>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</si>
  <si>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</si>
  <si>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</si>
  <si>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</si>
  <si>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</si>
  <si>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</si>
  <si>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</si>
  <si>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</si>
  <si>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</si>
  <si>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</si>
  <si>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</si>
  <si>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</si>
  <si>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</si>
  <si>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</si>
  <si>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</si>
  <si>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</si>
  <si>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</si>
  <si>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</si>
  <si>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</si>
  <si>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</si>
  <si>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</si>
  <si>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</si>
  <si>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</si>
  <si>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</si>
  <si>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</si>
  <si>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</si>
  <si>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</si>
  <si>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</si>
  <si>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</si>
  <si>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</si>
  <si>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</si>
  <si>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</si>
  <si>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</si>
  <si>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</si>
  <si>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</si>
  <si>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</si>
  <si>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</si>
  <si>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</si>
  <si>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</si>
  <si>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</si>
  <si>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</si>
  <si>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</si>
  <si>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</si>
  <si>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</si>
  <si>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</si>
  <si>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</si>
  <si>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</si>
  <si>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</si>
  <si>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</si>
  <si>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</si>
  <si>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</si>
  <si>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</si>
  <si>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</si>
  <si>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</si>
  <si>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</si>
  <si>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</si>
  <si>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</si>
  <si>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</si>
  <si>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</si>
  <si>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</si>
  <si>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</si>
  <si>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</si>
  <si>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</si>
  <si>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</si>
  <si>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</si>
  <si>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</si>
  <si>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</si>
  <si>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</si>
  <si>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</si>
  <si>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</si>
  <si>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</si>
  <si>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</si>
  <si>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</si>
  <si>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</si>
  <si>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</si>
  <si>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</si>
  <si>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</si>
  <si>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</si>
  <si>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</si>
  <si>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</si>
  <si>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</si>
  <si>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</si>
  <si>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</si>
  <si>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</si>
  <si>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</si>
  <si>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</si>
  <si>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</si>
  <si>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</si>
  <si>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</si>
  <si>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</si>
  <si>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</si>
  <si>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</si>
  <si>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</si>
  <si>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</si>
  <si>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</si>
  <si>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</si>
  <si>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</si>
  <si>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</si>
  <si>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</si>
  <si>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</si>
  <si>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</si>
  <si>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</si>
  <si>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</si>
  <si>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</si>
  <si>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</si>
  <si>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</si>
  <si>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</si>
  <si>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</si>
  <si>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</si>
  <si>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</si>
  <si>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</si>
  <si>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</si>
  <si>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</si>
  <si>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</si>
  <si>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</si>
  <si>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</si>
  <si>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</si>
  <si>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</si>
  <si>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</si>
  <si>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</si>
  <si>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</si>
  <si>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</si>
  <si>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</si>
  <si>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</si>
  <si>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</si>
  <si>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</si>
  <si>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</si>
  <si>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</si>
  <si>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</si>
  <si>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</si>
  <si>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</si>
  <si>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</si>
  <si>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</si>
  <si>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</si>
  <si>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</si>
  <si>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</si>
  <si>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</si>
  <si>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</si>
  <si>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</si>
  <si>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</si>
  <si>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</si>
  <si>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</si>
  <si>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</si>
  <si>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</si>
  <si>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</si>
  <si>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</si>
  <si>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</si>
  <si>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</si>
  <si>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</si>
  <si>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</si>
  <si>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</si>
  <si>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</si>
  <si>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</si>
  <si>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</si>
  <si>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</si>
  <si>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</si>
  <si>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</si>
  <si>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</si>
  <si>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</si>
  <si>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</si>
  <si>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</si>
  <si>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</si>
  <si>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</si>
  <si>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</si>
  <si>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</si>
  <si>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</si>
  <si>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</si>
  <si>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</si>
  <si>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</si>
  <si>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</si>
  <si>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</si>
  <si>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</si>
  <si>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</si>
  <si>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</si>
  <si>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</si>
  <si>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</si>
  <si>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</si>
  <si>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</si>
  <si>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</si>
  <si>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</si>
  <si>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</si>
  <si>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</si>
  <si>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</si>
  <si>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</si>
  <si>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</si>
  <si>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</si>
  <si>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</si>
  <si>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</si>
  <si>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</si>
  <si>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</si>
  <si>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</si>
  <si>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</si>
  <si>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</si>
  <si>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</si>
  <si>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</si>
  <si>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</si>
  <si>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</si>
  <si>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</si>
  <si>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</si>
  <si>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</si>
  <si>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</si>
  <si>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</si>
  <si>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</si>
  <si>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</si>
  <si>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</si>
  <si>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</si>
  <si>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</si>
  <si>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</si>
  <si>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</si>
  <si>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</si>
  <si>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</si>
  <si>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</si>
  <si>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</si>
  <si>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</si>
  <si>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</si>
  <si>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</si>
  <si>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</si>
  <si>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</si>
  <si>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</si>
  <si>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</si>
  <si>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</si>
  <si>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</si>
  <si>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</si>
  <si>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</si>
  <si>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</si>
  <si>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</si>
  <si>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</si>
  <si>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</si>
  <si>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</si>
  <si>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</si>
  <si>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</si>
  <si>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</si>
  <si>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</si>
  <si>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</si>
  <si>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</si>
  <si>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</si>
  <si>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</si>
  <si>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</si>
  <si>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</si>
  <si>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</si>
  <si>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</si>
  <si>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</si>
  <si>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</si>
  <si>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</si>
  <si>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</si>
  <si>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</si>
  <si>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</si>
  <si>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</si>
  <si>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</si>
  <si>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</si>
  <si>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</si>
  <si>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</si>
  <si>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</si>
  <si>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</si>
  <si>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</si>
  <si>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</si>
  <si>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</si>
  <si>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</si>
  <si>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</si>
  <si>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</si>
  <si>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</si>
  <si>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</si>
  <si>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</si>
  <si>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</si>
  <si>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</si>
  <si>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</si>
  <si>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</si>
  <si>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</si>
  <si>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</si>
  <si>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</si>
  <si>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</si>
  <si>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</si>
  <si>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</si>
  <si>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</si>
  <si>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</si>
  <si>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</si>
  <si>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</si>
  <si>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</si>
  <si>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</si>
  <si>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</si>
  <si>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</si>
  <si>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</si>
  <si>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</si>
  <si>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</si>
  <si>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</si>
  <si>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</si>
  <si>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</si>
  <si>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</si>
  <si>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</si>
  <si>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</si>
  <si>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</si>
  <si>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</si>
  <si>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</si>
  <si>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</si>
  <si>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</si>
  <si>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</si>
  <si>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</si>
  <si>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</si>
  <si>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</si>
  <si>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</si>
  <si>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</si>
  <si>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</si>
  <si>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</si>
  <si>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</si>
  <si>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</si>
  <si>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</si>
  <si>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</si>
  <si>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</si>
  <si>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</si>
  <si>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</si>
  <si>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</si>
  <si>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</si>
  <si>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</si>
  <si>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</si>
  <si>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</si>
  <si>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</si>
  <si>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</si>
  <si>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</si>
  <si>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</si>
  <si>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</si>
  <si>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</si>
  <si>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</si>
  <si>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</si>
  <si>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</si>
  <si>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</si>
  <si>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</si>
  <si>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</si>
  <si>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</si>
  <si>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</si>
  <si>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</si>
  <si>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</si>
  <si>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</si>
  <si>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</si>
  <si>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</si>
  <si>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</si>
  <si>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</si>
  <si>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</si>
  <si>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</si>
  <si>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</si>
  <si>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</si>
  <si>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</si>
  <si>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</si>
  <si>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</si>
  <si>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</si>
  <si>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</si>
  <si>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</si>
  <si>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</si>
  <si>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</si>
  <si>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</si>
  <si>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</si>
  <si>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</si>
  <si>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</si>
  <si>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</si>
  <si>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</si>
  <si>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</si>
  <si>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</si>
  <si>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</si>
  <si>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</si>
  <si>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</si>
  <si>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</si>
  <si>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</si>
  <si>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</si>
  <si>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</si>
  <si>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</si>
  <si>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</si>
  <si>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</si>
  <si>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</si>
  <si>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</si>
  <si>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</si>
  <si>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</si>
  <si>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</si>
  <si>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</si>
  <si>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</si>
  <si>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</si>
  <si>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</si>
  <si>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</si>
  <si>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</si>
  <si>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</si>
  <si>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</si>
  <si>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</si>
  <si>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</si>
  <si>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</si>
  <si>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</si>
  <si>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</si>
  <si>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</si>
  <si>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</si>
  <si>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</si>
  <si>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</si>
  <si>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</si>
  <si>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</si>
  <si>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</si>
  <si>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</si>
  <si>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</si>
  <si>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</si>
  <si>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</si>
  <si>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</si>
  <si>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</si>
  <si>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</si>
  <si>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</si>
  <si>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</si>
  <si>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</si>
  <si>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</si>
  <si>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</si>
  <si>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</si>
  <si>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</si>
  <si>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</si>
  <si>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</si>
  <si>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</si>
  <si>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</si>
  <si>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</si>
  <si>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</si>
  <si>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</si>
  <si>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</si>
  <si>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</si>
  <si>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</si>
  <si>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</si>
  <si>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</si>
  <si>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</si>
  <si>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</si>
  <si>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</si>
  <si>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</si>
  <si>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</si>
  <si>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</si>
  <si>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</si>
  <si>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</si>
  <si>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</si>
  <si>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</si>
  <si>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</si>
  <si>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</si>
  <si>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</si>
  <si>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</si>
  <si>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</si>
  <si>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</si>
  <si>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</si>
  <si>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</si>
  <si>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</si>
  <si>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</si>
  <si>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</si>
  <si>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</si>
  <si>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</si>
  <si>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</si>
  <si>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</si>
  <si>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</si>
  <si>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</si>
  <si>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</si>
  <si>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</si>
  <si>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</si>
  <si>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</si>
  <si>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</si>
  <si>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</si>
  <si>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</si>
  <si>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</si>
  <si>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</si>
  <si>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</si>
  <si>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</si>
  <si>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</si>
  <si>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</si>
  <si>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</si>
  <si>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</si>
  <si>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</si>
  <si>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</si>
  <si>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</si>
  <si>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</si>
  <si>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</si>
  <si>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</si>
  <si>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</si>
  <si>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</si>
  <si>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</si>
  <si>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</si>
  <si>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</si>
  <si>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</si>
  <si>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</si>
  <si>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</si>
  <si>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</si>
  <si>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</si>
  <si>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</si>
  <si>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</si>
  <si>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</si>
  <si>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</si>
  <si>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</si>
  <si>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</si>
  <si>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</si>
  <si>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</si>
  <si>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</si>
  <si>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</si>
  <si>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</si>
  <si>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</si>
  <si>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</si>
  <si>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</si>
  <si>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</si>
  <si>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</si>
  <si>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</si>
  <si>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</si>
  <si>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</si>
  <si>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</si>
  <si>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</si>
  <si>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</si>
  <si>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</si>
  <si>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</si>
  <si>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</si>
  <si>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</si>
  <si>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</si>
  <si>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</si>
  <si>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</si>
  <si>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</si>
  <si>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</si>
  <si>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</si>
  <si>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</si>
  <si>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</si>
  <si>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</si>
  <si>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</si>
  <si>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</si>
  <si>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</si>
  <si>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</si>
  <si>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</si>
  <si>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</si>
  <si>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</si>
  <si>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</si>
  <si>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</si>
  <si>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</si>
  <si>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</si>
  <si>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</si>
  <si>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</si>
  <si>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</si>
  <si>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</si>
  <si>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</si>
  <si>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</si>
  <si>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</si>
  <si>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</si>
  <si>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</si>
  <si>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</si>
  <si>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</si>
  <si>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</si>
  <si>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</si>
  <si>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</si>
  <si>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</si>
  <si>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</si>
  <si>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</si>
  <si>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</si>
  <si>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</si>
  <si>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</si>
  <si>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</si>
  <si>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</si>
  <si>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</si>
  <si>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</si>
  <si>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</si>
  <si>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</si>
  <si>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</si>
  <si>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</si>
  <si>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</si>
  <si>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</si>
  <si>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</si>
  <si>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</si>
  <si>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</si>
  <si>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</si>
  <si>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</si>
  <si>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</si>
  <si>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</si>
  <si>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</si>
  <si>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</si>
  <si>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</si>
  <si>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</si>
  <si>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</si>
  <si>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</si>
  <si>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</si>
  <si>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</si>
  <si>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</si>
  <si>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</si>
  <si>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</si>
  <si>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</si>
  <si>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</si>
  <si>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</si>
  <si>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</si>
  <si>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</si>
  <si>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</si>
  <si>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</si>
  <si>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</si>
  <si>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</si>
  <si>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</si>
  <si>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</si>
  <si>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</si>
  <si>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</si>
  <si>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</si>
  <si>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</si>
  <si>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</si>
  <si>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</si>
  <si>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</si>
  <si>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</si>
  <si>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</si>
  <si>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</si>
  <si>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</si>
  <si>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</si>
  <si>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</si>
  <si>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</si>
  <si>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</si>
  <si>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</si>
  <si>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</si>
  <si>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</si>
  <si>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</si>
  <si>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</si>
  <si>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</si>
  <si>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</si>
  <si>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</si>
  <si>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</si>
  <si>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</si>
  <si>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</si>
  <si>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</si>
  <si>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</si>
  <si>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</si>
  <si>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</si>
  <si>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</si>
  <si>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</si>
  <si>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</si>
  <si>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</si>
  <si>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</si>
  <si>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</si>
  <si>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</si>
  <si>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</si>
  <si>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</si>
  <si>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</si>
  <si>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</si>
  <si>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</si>
  <si>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</si>
  <si>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</si>
  <si>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</si>
  <si>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</si>
  <si>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</si>
  <si>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</si>
  <si>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</si>
  <si>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</si>
  <si>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</si>
  <si>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</si>
  <si>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</si>
  <si>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</si>
  <si>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</si>
  <si>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</si>
  <si>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</si>
  <si>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</si>
  <si>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</si>
  <si>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</si>
  <si>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</si>
  <si>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</si>
  <si>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</si>
  <si>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</si>
  <si>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</si>
  <si>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</si>
  <si>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</si>
  <si>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</si>
  <si>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</si>
  <si>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</si>
  <si>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</si>
  <si>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</si>
  <si>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</si>
  <si>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</si>
  <si>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</si>
  <si>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</si>
  <si>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</si>
  <si>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</si>
  <si>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</si>
  <si>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</si>
  <si>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</si>
  <si>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</si>
  <si>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</si>
  <si>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</si>
  <si>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</si>
  <si>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</si>
  <si>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</si>
  <si>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</si>
  <si>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</si>
  <si>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</si>
  <si>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</si>
  <si>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</si>
  <si>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</si>
  <si>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</si>
  <si>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</si>
  <si>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</si>
  <si>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</si>
  <si>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</si>
  <si>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</si>
  <si>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</si>
  <si>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</si>
  <si>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</si>
  <si>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</si>
  <si>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</si>
  <si>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</si>
  <si>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</si>
  <si>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</si>
  <si>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</si>
  <si>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</si>
  <si>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</si>
  <si>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</si>
  <si>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</si>
  <si>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</si>
  <si>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</si>
  <si>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</si>
  <si>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</si>
  <si>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</si>
  <si>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</si>
  <si>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</si>
  <si>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</si>
  <si>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</si>
  <si>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</si>
  <si>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</si>
  <si>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</si>
  <si>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</si>
  <si>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</si>
  <si>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</si>
  <si>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</si>
  <si>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</si>
  <si>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</si>
  <si>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</si>
  <si>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</si>
  <si>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</si>
  <si>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</si>
  <si>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</si>
  <si>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</si>
  <si>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</si>
  <si>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</si>
  <si>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</si>
  <si>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</si>
  <si>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</si>
  <si>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</si>
  <si>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</si>
  <si>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</si>
  <si>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</si>
  <si>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</si>
  <si>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</si>
  <si>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</si>
  <si>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</si>
  <si>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</si>
  <si>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</si>
  <si>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</si>
  <si>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</si>
  <si>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</si>
  <si>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</si>
  <si>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</si>
  <si>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</si>
  <si>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</si>
  <si>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</si>
  <si>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</si>
  <si>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</si>
  <si>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</si>
  <si>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</si>
  <si>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</si>
  <si>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</si>
  <si>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</si>
  <si>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</si>
  <si>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</si>
  <si>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</si>
  <si>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</si>
  <si>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</si>
  <si>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</si>
  <si>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</si>
  <si>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</si>
  <si>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</si>
  <si>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</si>
  <si>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</si>
  <si>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</si>
  <si>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</si>
  <si>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</si>
  <si>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</si>
  <si>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</si>
  <si>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</si>
  <si>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</si>
  <si>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</si>
  <si>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</si>
  <si>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</si>
  <si>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</si>
  <si>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</si>
  <si>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</si>
  <si>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</si>
  <si>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</si>
  <si>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</si>
  <si>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</si>
  <si>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</si>
  <si>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</si>
  <si>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</si>
  <si>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</si>
  <si>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</si>
  <si>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</si>
  <si>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</si>
  <si>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</si>
  <si>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</si>
  <si>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</si>
  <si>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</si>
  <si>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</si>
  <si>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</si>
  <si>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</si>
  <si>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</si>
  <si>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</si>
  <si>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</si>
  <si>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</si>
  <si>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</si>
  <si>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</si>
  <si>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</si>
  <si>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</si>
  <si>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</si>
  <si>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</si>
  <si>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</si>
  <si>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</si>
  <si>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</si>
  <si>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</si>
  <si>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</si>
  <si>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</si>
  <si>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</si>
  <si>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</si>
  <si>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</si>
  <si>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</si>
  <si>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</si>
  <si>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</si>
  <si>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</si>
  <si>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</si>
  <si>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</si>
  <si>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</si>
  <si>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</si>
  <si>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</si>
  <si>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</si>
  <si>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</si>
  <si>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</si>
  <si>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</si>
  <si>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</si>
  <si>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</si>
  <si>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</si>
  <si>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</si>
  <si>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</si>
  <si>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</si>
  <si>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</si>
  <si>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</si>
  <si>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</si>
  <si>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</si>
  <si>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</si>
  <si>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</si>
  <si>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</si>
  <si>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</si>
  <si>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</si>
  <si>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</si>
  <si>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</si>
  <si>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</si>
  <si>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</si>
  <si>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</si>
  <si>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</si>
  <si>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</si>
  <si>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</si>
  <si>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</si>
  <si>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</si>
  <si>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</si>
  <si>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</si>
  <si>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</si>
  <si>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</si>
  <si>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</si>
  <si>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</si>
  <si>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</si>
  <si>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</si>
  <si>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</si>
  <si>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</si>
  <si>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</si>
  <si>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</si>
  <si>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</si>
  <si>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</si>
  <si>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</si>
  <si>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</si>
  <si>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</si>
  <si>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</si>
  <si>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</si>
  <si>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</si>
  <si>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</si>
  <si>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</si>
  <si>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</si>
  <si>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</si>
  <si>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</si>
  <si>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</si>
  <si>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</si>
  <si>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</si>
  <si>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</si>
  <si>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</si>
  <si>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</si>
  <si>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</si>
  <si>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</si>
  <si>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</si>
  <si>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</si>
  <si>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</si>
  <si>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</si>
  <si>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</si>
  <si>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</si>
  <si>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</si>
  <si>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</si>
  <si>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</si>
  <si>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</si>
  <si>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</si>
  <si>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</si>
  <si>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</si>
  <si>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</si>
  <si>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</si>
  <si>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</si>
  <si>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</si>
  <si>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</si>
  <si>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</si>
  <si>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</si>
  <si>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</si>
  <si>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</si>
  <si>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</si>
  <si>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</si>
  <si>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</si>
  <si>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</si>
  <si>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</si>
  <si>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</si>
  <si>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</si>
  <si>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</si>
  <si>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</si>
  <si>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</si>
  <si>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</si>
  <si>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</si>
  <si>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</si>
  <si>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</si>
  <si>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</si>
  <si>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</si>
  <si>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</si>
  <si>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</si>
  <si>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</si>
  <si>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</si>
  <si>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</si>
  <si>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</si>
  <si>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</si>
  <si>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</si>
  <si>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</si>
  <si>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</si>
  <si>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</si>
  <si>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</si>
  <si>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</si>
  <si>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</si>
  <si>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</si>
  <si>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</si>
  <si>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</si>
  <si>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</si>
  <si>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</si>
  <si>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</si>
  <si>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</si>
  <si>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</si>
  <si>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</si>
  <si>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</si>
  <si>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</si>
  <si>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</si>
  <si>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</si>
  <si>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</si>
  <si>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</si>
  <si>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</si>
  <si>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</si>
  <si>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</si>
  <si>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</si>
  <si>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</si>
  <si>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</si>
  <si>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</si>
  <si>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</si>
  <si>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</si>
  <si>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</si>
  <si>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</si>
  <si>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</si>
  <si>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</si>
  <si>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</si>
  <si>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</si>
  <si>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</si>
  <si>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</si>
  <si>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</si>
  <si>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</si>
  <si>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</si>
  <si>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</si>
  <si>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</si>
  <si>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</si>
  <si>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</si>
  <si>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</si>
  <si>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</si>
  <si>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</si>
  <si>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</si>
  <si>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</si>
  <si>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</si>
  <si>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</si>
  <si>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</si>
  <si>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</si>
  <si>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</si>
  <si>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</si>
  <si>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</si>
  <si>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</si>
  <si>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</si>
  <si>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</si>
  <si>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</si>
  <si>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</si>
  <si>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</si>
  <si>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</si>
  <si>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</si>
  <si>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</si>
  <si>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</si>
  <si>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</si>
  <si>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</si>
  <si>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</si>
  <si>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</si>
  <si>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</si>
  <si>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</si>
  <si>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</si>
  <si>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</si>
  <si>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</si>
  <si>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</si>
  <si>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</si>
  <si>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</si>
  <si>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</si>
  <si>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</si>
  <si>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</si>
  <si>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</si>
  <si>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</si>
  <si>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</si>
  <si>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</si>
  <si>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</si>
  <si>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</si>
  <si>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</si>
  <si>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</si>
  <si>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</si>
  <si>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</si>
  <si>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</si>
  <si>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</si>
  <si>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</si>
  <si>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</si>
  <si>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</si>
  <si>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</si>
  <si>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</si>
  <si>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</si>
  <si>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</si>
  <si>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</si>
  <si>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</si>
  <si>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</si>
  <si>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</si>
  <si>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</si>
  <si>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</si>
  <si>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</si>
  <si>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</si>
  <si>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</si>
  <si>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</si>
  <si>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</si>
  <si>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</si>
  <si>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</si>
  <si>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</si>
  <si>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</si>
  <si>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</si>
  <si>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</si>
  <si>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</si>
  <si>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</si>
  <si>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</si>
  <si>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</si>
  <si>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</si>
  <si>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</si>
  <si>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</si>
  <si>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</si>
  <si>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</si>
  <si>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</si>
  <si>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</si>
  <si>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</si>
  <si>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</si>
  <si>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</si>
  <si>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</si>
  <si>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</si>
  <si>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</si>
  <si>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</si>
  <si>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</si>
  <si>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</si>
  <si>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</si>
  <si>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</si>
  <si>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</si>
  <si>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</si>
  <si>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</si>
  <si>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</si>
  <si>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</si>
  <si>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</si>
  <si>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</si>
  <si>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</si>
  <si>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</si>
  <si>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</si>
  <si>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</si>
  <si>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</si>
  <si>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</si>
  <si>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</si>
  <si>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</si>
  <si>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</si>
  <si>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</si>
  <si>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</si>
  <si>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</si>
  <si>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</si>
  <si>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</si>
  <si>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</si>
  <si>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</si>
  <si>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</si>
  <si>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</si>
  <si>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</si>
  <si>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</si>
  <si>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</si>
  <si>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</si>
  <si>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</si>
  <si>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</si>
  <si>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</si>
  <si>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</si>
  <si>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</si>
  <si>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</si>
  <si>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</si>
  <si>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</si>
  <si>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</si>
  <si>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</si>
  <si>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</si>
  <si>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</si>
  <si>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</si>
  <si>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</si>
  <si>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</si>
  <si>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</si>
  <si>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</si>
  <si>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</si>
  <si>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</si>
  <si>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</si>
  <si>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</si>
  <si>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</si>
  <si>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</si>
  <si>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</si>
  <si>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</si>
  <si>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</si>
  <si>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</si>
  <si>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</si>
  <si>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</si>
  <si>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</si>
  <si>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</si>
  <si>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</si>
  <si>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</si>
  <si>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</si>
  <si>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</si>
  <si>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</si>
  <si>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</si>
  <si>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</si>
  <si>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</si>
  <si>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</si>
  <si>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</si>
  <si>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</si>
  <si>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</si>
  <si>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</si>
  <si>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</si>
  <si>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</si>
  <si>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</si>
  <si>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</si>
  <si>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</si>
  <si>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</si>
  <si>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</si>
  <si>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</si>
  <si>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</si>
  <si>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</si>
  <si>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</si>
  <si>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</si>
  <si>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</si>
  <si>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</si>
  <si>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</si>
  <si>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</si>
  <si>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</si>
  <si>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</si>
  <si>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</si>
  <si>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</si>
  <si>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</si>
  <si>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</si>
  <si>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</si>
  <si>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</si>
  <si>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</si>
  <si>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</si>
  <si>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</si>
  <si>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</si>
  <si>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</si>
  <si>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</si>
  <si>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</si>
  <si>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</si>
  <si>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</si>
  <si>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</si>
  <si>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</si>
  <si>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</si>
  <si>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</si>
  <si>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</si>
  <si>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</si>
  <si>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</si>
  <si>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</si>
  <si>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</si>
  <si>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</si>
  <si>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</si>
  <si>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</si>
  <si>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</si>
  <si>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</si>
  <si>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</si>
  <si>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</si>
  <si>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</si>
  <si>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</si>
  <si>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</si>
  <si>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</si>
  <si>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</si>
  <si>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</si>
  <si>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</si>
  <si>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</si>
  <si>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</si>
  <si>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</si>
  <si>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</si>
  <si>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</si>
  <si>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</si>
  <si>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</si>
  <si>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</si>
  <si>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</si>
  <si>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</si>
  <si>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</si>
  <si>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</si>
  <si>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</si>
  <si>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</si>
  <si>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</si>
  <si>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</si>
  <si>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</si>
  <si>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</si>
  <si>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</si>
  <si>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</si>
  <si>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</si>
  <si>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</si>
  <si>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</si>
  <si>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</si>
  <si>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</si>
  <si>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</si>
  <si>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</si>
  <si>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</si>
  <si>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</si>
  <si>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</si>
  <si>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</si>
  <si>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</si>
  <si>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</si>
  <si>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</si>
  <si>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</si>
  <si>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</si>
  <si>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</si>
  <si>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</si>
  <si>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</si>
  <si>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</si>
  <si>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</si>
  <si>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</si>
  <si>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</si>
  <si>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</si>
  <si>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</si>
  <si>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</si>
  <si>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</si>
  <si>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</si>
  <si>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</si>
  <si>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</si>
  <si>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</si>
  <si>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</si>
  <si>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</si>
  <si>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</si>
  <si>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</si>
  <si>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</si>
  <si>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</si>
  <si>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</si>
  <si>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</si>
  <si>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</si>
  <si>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</si>
  <si>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</si>
  <si>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</si>
  <si>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</si>
  <si>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</si>
  <si>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</si>
  <si>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</si>
  <si>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</si>
  <si>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</si>
  <si>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</si>
  <si>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</si>
  <si>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</si>
  <si>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</si>
  <si>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</si>
  <si>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</si>
  <si>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</si>
  <si>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</si>
  <si>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</si>
  <si>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</si>
  <si>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</si>
  <si>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</si>
  <si>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</si>
  <si>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</si>
  <si>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</si>
  <si>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</si>
  <si>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</si>
  <si>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</si>
  <si>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</si>
  <si>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</si>
  <si>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</si>
  <si>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</si>
  <si>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</si>
  <si>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</si>
  <si>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</si>
  <si>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</si>
  <si>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</si>
  <si>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</si>
  <si>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</si>
  <si>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</si>
  <si>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</si>
  <si>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</si>
  <si>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</si>
  <si>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</si>
  <si>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</si>
  <si>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</si>
  <si>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</si>
  <si>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</si>
  <si>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</si>
  <si>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</si>
  <si>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</si>
  <si>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</si>
  <si>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</si>
  <si>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</si>
  <si>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</si>
  <si>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</si>
  <si>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</si>
  <si>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</si>
  <si>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</si>
  <si>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</si>
  <si>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</si>
  <si>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</si>
  <si>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</si>
  <si>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</si>
  <si>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</si>
  <si>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</si>
  <si>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</si>
  <si>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</si>
  <si>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</si>
  <si>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</si>
  <si>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</si>
  <si>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</si>
  <si>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</si>
  <si>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</si>
  <si>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</si>
  <si>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</si>
  <si>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</si>
  <si>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</si>
  <si>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</si>
  <si>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</si>
  <si>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</si>
  <si>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</si>
  <si>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</si>
  <si>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</si>
  <si>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</si>
  <si>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</si>
  <si>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</si>
  <si>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</si>
  <si>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</si>
  <si>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</si>
  <si>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</si>
  <si>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</si>
  <si>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</si>
  <si>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</si>
  <si>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</si>
  <si>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</si>
  <si>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</si>
  <si>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</si>
  <si>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</si>
  <si>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</si>
  <si>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</si>
  <si>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</si>
  <si>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</si>
  <si>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</si>
  <si>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</si>
  <si>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</si>
  <si>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</si>
  <si>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</si>
  <si>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</si>
  <si>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</si>
  <si>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</si>
  <si>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</si>
  <si>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</si>
  <si>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</si>
  <si>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</si>
  <si>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</si>
  <si>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</si>
  <si>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</si>
  <si>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</si>
  <si>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</si>
  <si>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</si>
  <si>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</si>
  <si>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</si>
  <si>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</si>
  <si>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</si>
  <si>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</si>
  <si>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</si>
  <si>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</si>
  <si>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</si>
  <si>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</si>
  <si>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</si>
  <si>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</si>
  <si>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</si>
  <si>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</si>
  <si>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</si>
  <si>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</si>
  <si>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</si>
  <si>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</si>
  <si>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</si>
  <si>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</si>
  <si>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</si>
  <si>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</si>
  <si>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</si>
  <si>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</si>
  <si>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</si>
  <si>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</si>
  <si>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</si>
  <si>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</si>
  <si>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</si>
  <si>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</si>
  <si>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</si>
  <si>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</si>
  <si>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</si>
  <si>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</si>
  <si>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</si>
  <si>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</si>
  <si>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</si>
  <si>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</si>
  <si>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</si>
  <si>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</si>
  <si>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</si>
  <si>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</si>
  <si>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</si>
  <si>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</si>
  <si>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</si>
  <si>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</si>
  <si>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</si>
  <si>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</si>
  <si>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</si>
  <si>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</si>
  <si>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</si>
  <si>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</si>
  <si>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</si>
  <si>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</si>
  <si>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</si>
  <si>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</si>
  <si>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</si>
  <si>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</si>
  <si>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</si>
  <si>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</si>
  <si>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</si>
  <si>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</si>
  <si>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</si>
  <si>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</si>
  <si>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</si>
  <si>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</si>
  <si>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</si>
  <si>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</si>
  <si>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</si>
  <si>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</si>
  <si>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</si>
  <si>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</si>
  <si>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</si>
  <si>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</si>
  <si>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</si>
  <si>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</si>
  <si>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</si>
  <si>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</si>
  <si>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</si>
  <si>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</si>
  <si>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</si>
  <si>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</si>
  <si>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</si>
  <si>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</si>
  <si>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</si>
  <si>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</si>
  <si>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</si>
  <si>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</si>
  <si>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</si>
  <si>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</si>
  <si>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</si>
  <si>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</si>
  <si>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</si>
  <si>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</si>
  <si>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</si>
  <si>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</si>
  <si>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</si>
  <si>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</si>
  <si>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</si>
  <si>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</si>
  <si>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</si>
  <si>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</si>
  <si>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</si>
  <si>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</si>
  <si>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</si>
  <si>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</si>
  <si>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</si>
  <si>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</si>
  <si>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</si>
  <si>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</si>
  <si>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</si>
  <si>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</si>
  <si>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</si>
  <si>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</si>
  <si>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</si>
  <si>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</si>
  <si>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</si>
  <si>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</si>
  <si>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</si>
  <si>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</si>
  <si>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</si>
  <si>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</si>
  <si>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</si>
  <si>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</si>
  <si>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</si>
  <si>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</si>
  <si>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</si>
  <si>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</si>
  <si>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</si>
  <si>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</si>
  <si>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</si>
  <si>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</si>
  <si>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</si>
  <si>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</si>
  <si>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</si>
  <si>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</si>
  <si>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</si>
  <si>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</si>
  <si>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</si>
  <si>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</si>
  <si>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</si>
  <si>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</si>
  <si>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</si>
  <si>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</si>
  <si>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</si>
  <si>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</si>
  <si>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</si>
  <si>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</si>
  <si>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</si>
  <si>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</si>
  <si>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</si>
  <si>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</si>
  <si>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</si>
  <si>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</si>
  <si>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</si>
  <si>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</si>
  <si>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</si>
  <si>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</si>
  <si>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</si>
  <si>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</si>
  <si>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</si>
  <si>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</si>
  <si>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</si>
  <si>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</si>
  <si>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</si>
  <si>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</si>
  <si>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</si>
  <si>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</si>
  <si>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</si>
  <si>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</si>
  <si>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</si>
  <si>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</si>
  <si>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</si>
  <si>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</si>
  <si>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</si>
  <si>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</si>
  <si>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</si>
  <si>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</si>
  <si>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</si>
  <si>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</si>
  <si>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</si>
  <si>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</si>
  <si>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</si>
  <si>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</si>
  <si>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</si>
  <si>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</si>
  <si>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</si>
  <si>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</si>
  <si>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</si>
  <si>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</si>
  <si>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</si>
  <si>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</si>
  <si>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</si>
  <si>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</si>
  <si>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</si>
  <si>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</si>
  <si>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</si>
  <si>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</si>
  <si>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</si>
  <si>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</si>
  <si>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</si>
  <si>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</si>
  <si>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</si>
  <si>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</si>
  <si>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</si>
  <si>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</si>
  <si>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</si>
  <si>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</si>
  <si>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</si>
  <si>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</si>
  <si>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</si>
  <si>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</si>
  <si>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</si>
  <si>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</si>
  <si>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</si>
  <si>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</si>
  <si>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</si>
  <si>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</si>
  <si>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</si>
  <si>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</si>
  <si>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</si>
  <si>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</si>
  <si>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</si>
  <si>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</si>
  <si>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</si>
  <si>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</si>
  <si>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</si>
  <si>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</si>
  <si>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</si>
  <si>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</si>
  <si>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</si>
  <si>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</si>
  <si>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</si>
  <si>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</si>
  <si>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</si>
  <si>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</si>
  <si>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</si>
  <si>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</si>
  <si>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</si>
  <si>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</si>
  <si>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</si>
  <si>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</si>
  <si>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</si>
  <si>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</si>
  <si>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</si>
  <si>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</si>
  <si>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</si>
  <si>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</si>
  <si>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</si>
  <si>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</si>
  <si>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</si>
  <si>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</si>
  <si>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</si>
  <si>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</si>
  <si>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</si>
  <si>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</si>
  <si>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</si>
  <si>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</si>
  <si>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</si>
  <si>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</si>
  <si>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</si>
  <si>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</si>
  <si>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</si>
  <si>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</si>
  <si>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</si>
  <si>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</si>
  <si>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</si>
  <si>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</si>
  <si>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</si>
  <si>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</si>
  <si>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</si>
  <si>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</si>
  <si>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</si>
  <si>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</si>
  <si>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</si>
  <si>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</si>
  <si>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</si>
  <si>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</si>
  <si>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</si>
  <si>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</si>
  <si>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</si>
  <si>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</si>
  <si>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</si>
  <si>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</si>
  <si>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</si>
  <si>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</si>
  <si>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</si>
  <si>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</si>
  <si>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</si>
  <si>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</si>
  <si>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</si>
  <si>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</si>
  <si>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</si>
  <si>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</si>
  <si>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</si>
  <si>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</si>
  <si>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</si>
  <si>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</si>
  <si>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</si>
  <si>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</si>
  <si>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</si>
  <si>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</si>
  <si>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</si>
  <si>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</si>
  <si>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</si>
  <si>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</si>
  <si>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</si>
  <si>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</si>
  <si>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</si>
  <si>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</si>
  <si>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</si>
  <si>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</si>
  <si>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</si>
  <si>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</si>
  <si>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</si>
  <si>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</si>
  <si>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</si>
  <si>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</si>
  <si>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</si>
  <si>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</si>
  <si>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</si>
  <si>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</si>
  <si>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</si>
  <si>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</si>
  <si>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</si>
  <si>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</si>
  <si>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</si>
  <si>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</si>
  <si>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</si>
  <si>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</si>
  <si>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</si>
  <si>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</si>
  <si>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</si>
  <si>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</si>
  <si>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</si>
  <si>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</si>
  <si>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</si>
  <si>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</si>
  <si>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</si>
  <si>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</si>
  <si>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</si>
  <si>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</si>
  <si>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</si>
  <si>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</si>
  <si>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</si>
  <si>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</si>
  <si>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</si>
  <si>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</si>
  <si>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</si>
  <si>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</si>
  <si>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</si>
  <si>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</si>
  <si>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</si>
  <si>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</si>
  <si>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</si>
  <si>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</si>
  <si>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</si>
  <si>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</si>
  <si>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</si>
  <si>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</si>
  <si>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</si>
  <si>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</si>
  <si>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</si>
  <si>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</si>
  <si>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</si>
  <si>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</si>
  <si>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</si>
  <si>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</si>
  <si>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</si>
  <si>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</si>
  <si>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</si>
  <si>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</si>
  <si>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</si>
  <si>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</si>
  <si>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</si>
  <si>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</si>
  <si>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</si>
  <si>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</si>
  <si>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</si>
  <si>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</si>
  <si>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</si>
  <si>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</si>
  <si>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</si>
  <si>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</si>
  <si>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</si>
  <si>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</si>
  <si>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</si>
  <si>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</si>
  <si>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</si>
  <si>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</si>
  <si>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</si>
  <si>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</si>
  <si>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</si>
  <si>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</si>
  <si>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</si>
  <si>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</si>
  <si>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</si>
  <si>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</si>
  <si>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</si>
  <si>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</si>
  <si>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</si>
  <si>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</si>
  <si>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</si>
  <si>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</si>
  <si>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</si>
  <si>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</si>
  <si>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</si>
  <si>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</si>
  <si>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</si>
  <si>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</si>
  <si>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</si>
  <si>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</si>
  <si>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</si>
  <si>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</si>
  <si>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</si>
  <si>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</si>
  <si>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</si>
  <si>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</si>
  <si>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</si>
  <si>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</si>
  <si>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</si>
  <si>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</si>
  <si>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</si>
  <si>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</si>
  <si>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</si>
  <si>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</si>
  <si>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</si>
  <si>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</si>
  <si>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</si>
  <si>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</si>
  <si>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</si>
  <si>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</si>
  <si>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</si>
  <si>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</si>
  <si>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</si>
  <si>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</si>
  <si>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</si>
  <si>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</si>
  <si>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</si>
  <si>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</si>
  <si>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</si>
  <si>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</si>
  <si>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</si>
  <si>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</si>
  <si>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</si>
  <si>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</si>
  <si>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</si>
  <si>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</si>
  <si>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</si>
  <si>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</si>
  <si>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</si>
  <si>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</si>
  <si>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</si>
  <si>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</si>
  <si>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</si>
  <si>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</si>
  <si>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</si>
  <si>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</si>
  <si>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</si>
  <si>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</si>
  <si>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</si>
  <si>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</si>
  <si>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</si>
  <si>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</si>
  <si>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</si>
  <si>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</si>
  <si>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</si>
  <si>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</si>
  <si>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</si>
  <si>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</si>
  <si>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</si>
  <si>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</si>
  <si>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</si>
  <si>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</si>
  <si>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</si>
  <si>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</si>
  <si>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</si>
  <si>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</si>
  <si>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</si>
  <si>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</si>
  <si>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</si>
  <si>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</si>
  <si>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</si>
  <si>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</si>
  <si>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</si>
  <si>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</si>
  <si>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</si>
  <si>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</si>
  <si>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</si>
  <si>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</si>
  <si>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</si>
  <si>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</si>
  <si>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</si>
  <si>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</si>
  <si>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</si>
  <si>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</si>
  <si>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</si>
  <si>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</si>
  <si>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</si>
  <si>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</si>
  <si>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</si>
  <si>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</si>
  <si>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</si>
  <si>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</si>
  <si>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</si>
  <si>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</si>
  <si>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</si>
  <si>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</si>
  <si>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</si>
  <si>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</si>
  <si>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</si>
  <si>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</si>
  <si>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</si>
  <si>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</si>
  <si>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</si>
  <si>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</si>
  <si>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</si>
  <si>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</si>
  <si>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</si>
  <si>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</si>
  <si>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</si>
  <si>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</si>
  <si>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</si>
  <si>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</si>
  <si>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</si>
  <si>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</si>
  <si>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</si>
  <si>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</si>
  <si>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</si>
  <si>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</si>
  <si>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</si>
  <si>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</si>
  <si>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</si>
  <si>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</si>
  <si>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</si>
  <si>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</si>
  <si>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</si>
  <si>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</si>
  <si>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</si>
  <si>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</si>
  <si>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</si>
  <si>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</si>
  <si>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</si>
  <si>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</si>
  <si>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</si>
  <si>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</si>
  <si>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</si>
  <si>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</si>
  <si>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</si>
  <si>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</si>
  <si>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</si>
  <si>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</si>
  <si>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</si>
  <si>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</si>
  <si>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</si>
  <si>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</si>
  <si>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</si>
  <si>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</si>
  <si>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</si>
  <si>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</si>
  <si>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</si>
  <si>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</si>
  <si>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</si>
  <si>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</si>
  <si>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</si>
  <si>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</si>
  <si>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</si>
  <si>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</si>
  <si>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</si>
  <si>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</si>
  <si>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</si>
  <si>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</si>
  <si>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</si>
  <si>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</si>
  <si>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</si>
  <si>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</si>
  <si>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</si>
  <si>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</si>
  <si>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</si>
  <si>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</si>
  <si>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</si>
  <si>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</si>
  <si>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</si>
  <si>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</si>
  <si>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</si>
  <si>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</si>
  <si>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</si>
  <si>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</si>
  <si>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</si>
  <si>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</si>
  <si>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</si>
  <si>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</si>
  <si>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</si>
  <si>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</si>
  <si>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</si>
  <si>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</si>
  <si>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</si>
  <si>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</si>
  <si>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</si>
  <si>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</si>
  <si>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</si>
  <si>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</si>
  <si>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</si>
  <si>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</si>
  <si>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</si>
  <si>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</si>
  <si>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</si>
  <si>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</si>
  <si>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</si>
  <si>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</si>
  <si>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</si>
  <si>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</si>
  <si>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</si>
  <si>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</si>
  <si>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</si>
  <si>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</si>
  <si>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</si>
  <si>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</si>
  <si>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</si>
  <si>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</si>
  <si>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</si>
  <si>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</si>
  <si>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</si>
  <si>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</si>
  <si>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</si>
  <si>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</si>
  <si>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</si>
  <si>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</si>
  <si>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</si>
  <si>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</si>
  <si>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</si>
  <si>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</si>
  <si>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</si>
  <si>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</si>
  <si>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</si>
  <si>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</si>
  <si>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</si>
  <si>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</si>
  <si>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</si>
  <si>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</si>
  <si>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</si>
  <si>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</si>
  <si>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</si>
  <si>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</si>
  <si>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</si>
  <si>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</si>
  <si>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</si>
  <si>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</si>
  <si>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</si>
  <si>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</si>
  <si>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</si>
  <si>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</si>
  <si>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</si>
  <si>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</si>
  <si>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</si>
  <si>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</si>
  <si>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</si>
  <si>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</si>
  <si>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</si>
  <si>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</si>
  <si>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</si>
  <si>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</si>
  <si>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</si>
  <si>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</si>
  <si>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</si>
  <si>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</si>
  <si>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</si>
  <si>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</si>
  <si>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</si>
  <si>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</si>
  <si>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</si>
  <si>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</si>
  <si>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</si>
  <si>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</si>
  <si>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</si>
  <si>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</si>
  <si>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</si>
  <si>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</si>
  <si>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</si>
  <si>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</si>
  <si>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</si>
  <si>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</si>
  <si>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</si>
  <si>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</si>
  <si>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</si>
  <si>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</si>
  <si>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</si>
  <si>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</si>
  <si>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</si>
  <si>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</si>
  <si>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</si>
  <si>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</si>
  <si>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</si>
  <si>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</si>
  <si>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</si>
  <si>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</si>
  <si>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</si>
  <si>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</si>
  <si>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</si>
  <si>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</si>
  <si>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</si>
  <si>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</si>
  <si>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</si>
  <si>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</si>
  <si>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</si>
  <si>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</si>
  <si>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</si>
  <si>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</si>
  <si>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</si>
  <si>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</si>
  <si>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</si>
  <si>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</si>
  <si>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</si>
  <si>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</si>
  <si>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</si>
  <si>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</si>
  <si>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</si>
  <si>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</si>
  <si>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</si>
  <si>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</si>
  <si>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</si>
  <si>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</si>
  <si>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</si>
  <si>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</si>
  <si>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</si>
  <si>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</si>
  <si>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</si>
  <si>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</si>
  <si>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</si>
  <si>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</si>
  <si>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</si>
  <si>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</si>
  <si>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</si>
  <si>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</si>
  <si>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</si>
  <si>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</si>
  <si>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</si>
  <si>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</si>
  <si>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</si>
  <si>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</si>
  <si>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</si>
  <si>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</si>
  <si>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</si>
  <si>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</si>
  <si>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</si>
  <si>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</si>
  <si>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</si>
  <si>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</si>
  <si>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</si>
  <si>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</si>
  <si>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</si>
  <si>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</si>
  <si>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</si>
  <si>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</si>
  <si>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</si>
  <si>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</si>
  <si>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</si>
  <si>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</si>
  <si>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</si>
  <si>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</si>
  <si>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</si>
  <si>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</si>
  <si>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</si>
  <si>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</si>
  <si>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</si>
  <si>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</si>
  <si>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</si>
  <si>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</si>
  <si>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</si>
  <si>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</si>
  <si>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</si>
  <si>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</si>
  <si>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</si>
  <si>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</si>
  <si>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</si>
  <si>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</si>
  <si>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</si>
  <si>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</si>
  <si>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</si>
  <si>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</si>
  <si>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</si>
  <si>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</si>
  <si>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</si>
  <si>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</si>
  <si>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</si>
  <si>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</si>
  <si>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</si>
  <si>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</si>
  <si>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</si>
  <si>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</si>
  <si>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</si>
  <si>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</si>
  <si>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</si>
  <si>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</si>
  <si>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</si>
  <si>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</si>
  <si>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</si>
  <si>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</si>
  <si>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</si>
  <si>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</si>
  <si>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</si>
  <si>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</si>
  <si>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</si>
  <si>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</si>
  <si>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</si>
  <si>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</si>
  <si>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</si>
  <si>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</si>
  <si>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</si>
  <si>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</si>
  <si>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</si>
  <si>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</si>
  <si>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</si>
  <si>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</si>
  <si>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</si>
  <si>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</si>
  <si>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</si>
  <si>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</si>
  <si>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</si>
  <si>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</si>
  <si>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</si>
  <si>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</si>
  <si>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</si>
  <si>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</si>
  <si>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</si>
  <si>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</si>
  <si>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</si>
  <si>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</si>
  <si>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</si>
  <si>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</si>
  <si>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</si>
  <si>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</si>
  <si>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</si>
  <si>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</si>
  <si>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</si>
  <si>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</si>
  <si>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</si>
  <si>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</si>
  <si>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</si>
  <si>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</si>
  <si>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</si>
  <si>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</si>
  <si>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</si>
  <si>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</si>
  <si>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</si>
  <si>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</si>
  <si>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</si>
  <si>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</si>
  <si>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</si>
  <si>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</si>
  <si>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</si>
  <si>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</si>
  <si>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</si>
  <si>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</si>
  <si>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</si>
  <si>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</si>
  <si>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</si>
  <si>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</si>
  <si>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</si>
  <si>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</si>
  <si>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</si>
  <si>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</si>
  <si>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</si>
  <si>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</si>
  <si>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</si>
  <si>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</si>
  <si>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</si>
  <si>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</si>
  <si>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</si>
  <si>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</si>
  <si>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</si>
  <si>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</si>
  <si>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</si>
  <si>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</si>
  <si>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</si>
  <si>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</si>
  <si>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</si>
  <si>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</si>
  <si>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</si>
  <si>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</si>
  <si>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</si>
  <si>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</si>
  <si>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</si>
  <si>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</si>
  <si>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</si>
  <si>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</si>
  <si>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</si>
  <si>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</si>
  <si>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</si>
  <si>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</si>
  <si>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</si>
  <si>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</si>
  <si>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</si>
  <si>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</si>
  <si>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</si>
  <si>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</si>
  <si>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</si>
  <si>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</si>
  <si>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</si>
  <si>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</si>
  <si>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</si>
  <si>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</si>
  <si>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</si>
  <si>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</si>
  <si>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</si>
  <si>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</si>
  <si>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</si>
  <si>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</si>
  <si>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</si>
  <si>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</si>
  <si>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</si>
  <si>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</si>
  <si>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</si>
  <si>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</si>
  <si>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</si>
  <si>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</si>
  <si>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</si>
  <si>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</si>
  <si>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</si>
  <si>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</si>
  <si>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</si>
  <si>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</si>
  <si>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</si>
  <si>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</si>
  <si>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</si>
  <si>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</si>
  <si>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</si>
  <si>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</si>
  <si>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</si>
  <si>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</si>
  <si>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</si>
  <si>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</si>
  <si>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</si>
  <si>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</si>
  <si>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</si>
  <si>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</si>
  <si>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</si>
  <si>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</si>
  <si>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</si>
  <si>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</si>
  <si>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</si>
  <si>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</si>
  <si>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</si>
  <si>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</si>
  <si>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</si>
  <si>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</si>
  <si>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</si>
  <si>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</si>
  <si>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</si>
  <si>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</si>
  <si>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</si>
  <si>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</si>
  <si>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</si>
  <si>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</si>
  <si>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</si>
  <si>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</si>
  <si>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</si>
  <si>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</si>
  <si>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</si>
  <si>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</si>
  <si>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</si>
  <si>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</si>
  <si>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</si>
  <si>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</si>
  <si>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</si>
  <si>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</si>
  <si>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</si>
  <si>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</si>
  <si>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</si>
  <si>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</si>
  <si>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</si>
  <si>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</si>
  <si>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</si>
  <si>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</si>
  <si>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</si>
  <si>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</si>
  <si>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</si>
  <si>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</si>
  <si>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</si>
  <si>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</si>
  <si>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</si>
  <si>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</si>
  <si>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</si>
  <si>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</si>
  <si>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</si>
  <si>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</si>
  <si>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</si>
  <si>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</si>
  <si>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</si>
  <si>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</si>
  <si>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</si>
  <si>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</si>
  <si>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</si>
  <si>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</si>
  <si>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</si>
  <si>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</si>
  <si>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</si>
  <si>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</si>
  <si>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</si>
  <si>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</si>
  <si>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</si>
  <si>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</si>
  <si>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</si>
  <si>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</si>
  <si>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</si>
  <si>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</si>
  <si>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</si>
  <si>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</si>
  <si>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</si>
  <si>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</si>
  <si>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</si>
  <si>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</si>
  <si>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</si>
  <si>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</si>
  <si>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</si>
  <si>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</si>
  <si>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</si>
  <si>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</si>
  <si>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</si>
  <si>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</si>
  <si>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</si>
  <si>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</si>
  <si>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</si>
  <si>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</si>
  <si>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</si>
  <si>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</si>
  <si>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</si>
  <si>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</si>
  <si>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</si>
  <si>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</si>
  <si>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</si>
  <si>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</si>
  <si>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</si>
  <si>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</si>
  <si>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</si>
  <si>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</si>
  <si>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</si>
  <si>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</si>
  <si>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</si>
  <si>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</si>
  <si>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</si>
  <si>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</si>
  <si>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</si>
  <si>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</si>
  <si>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</si>
  <si>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</si>
  <si>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</si>
  <si>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</si>
  <si>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</si>
  <si>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</si>
  <si>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</si>
  <si>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</si>
  <si>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</si>
  <si>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</si>
  <si>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</si>
  <si>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</si>
  <si>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</si>
  <si>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</si>
  <si>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</si>
  <si>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</si>
  <si>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</si>
  <si>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</si>
  <si>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</si>
  <si>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</si>
  <si>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</si>
  <si>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</si>
  <si>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</si>
  <si>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</si>
  <si>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</si>
  <si>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</si>
  <si>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</si>
  <si>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</si>
  <si>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</si>
  <si>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</si>
  <si>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</si>
  <si>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</si>
  <si>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</si>
  <si>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</si>
  <si>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</si>
  <si>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</si>
  <si>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</si>
  <si>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</si>
  <si>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</si>
  <si>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</si>
  <si>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</si>
  <si>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</si>
  <si>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</si>
  <si>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</si>
  <si>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</si>
  <si>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</si>
  <si>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</si>
  <si>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</si>
  <si>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</si>
  <si>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</si>
  <si>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</si>
  <si>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</si>
  <si>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</si>
  <si>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</si>
  <si>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</si>
  <si>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</si>
  <si>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</si>
  <si>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</si>
  <si>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</si>
  <si>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</si>
  <si>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</si>
  <si>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</si>
  <si>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</si>
  <si>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</si>
  <si>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</si>
  <si>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</si>
  <si>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</si>
  <si>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</si>
  <si>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</si>
  <si>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</si>
  <si>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</si>
  <si>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</si>
  <si>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</si>
  <si>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</si>
  <si>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</si>
  <si>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</si>
  <si>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</si>
  <si>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</si>
  <si>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</si>
  <si>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</si>
  <si>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</si>
  <si>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</si>
  <si>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</si>
  <si>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</si>
  <si>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</si>
  <si>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</si>
  <si>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</si>
  <si>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</si>
  <si>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</si>
  <si>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</si>
  <si>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</si>
  <si>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</si>
  <si>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</si>
  <si>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</si>
  <si>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</si>
  <si>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</si>
  <si>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</si>
  <si>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</si>
  <si>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</si>
  <si>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</si>
  <si>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</si>
  <si>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</si>
  <si>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</si>
  <si>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</si>
  <si>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</si>
  <si>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</si>
  <si>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</si>
  <si>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</si>
  <si>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</si>
  <si>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</si>
  <si>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</si>
  <si>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</si>
  <si>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</si>
  <si>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</si>
  <si>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</si>
  <si>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</si>
  <si>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</si>
  <si>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</si>
  <si>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</si>
  <si>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</si>
  <si>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</si>
  <si>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</si>
  <si>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</si>
  <si>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</si>
  <si>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</si>
  <si>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</si>
  <si>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</si>
  <si>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</si>
  <si>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</si>
  <si>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</si>
  <si>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</si>
  <si>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</si>
  <si>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</si>
  <si>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</si>
  <si>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</si>
  <si>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</si>
  <si>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</si>
  <si>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</si>
  <si>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</si>
  <si>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</si>
  <si>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</si>
  <si>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</si>
  <si>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</si>
  <si>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</si>
  <si>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</si>
  <si>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</si>
  <si>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</si>
  <si>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</si>
  <si>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</si>
  <si>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</si>
  <si>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</si>
  <si>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</si>
  <si>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</si>
  <si>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</si>
  <si>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</si>
  <si>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</si>
  <si>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</si>
  <si>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</si>
  <si>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</si>
  <si>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</si>
  <si>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</si>
  <si>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</si>
  <si>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</si>
  <si>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</si>
  <si>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</si>
  <si>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</si>
  <si>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</si>
  <si>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</si>
  <si>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</si>
  <si>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</si>
  <si>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</si>
  <si>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</si>
  <si>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</si>
  <si>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</si>
  <si>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</si>
  <si>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</si>
  <si>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</si>
  <si>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</si>
  <si>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</si>
  <si>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</si>
  <si>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</si>
  <si>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</si>
  <si>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</si>
  <si>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</si>
  <si>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</si>
  <si>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</si>
  <si>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</si>
  <si>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</si>
  <si>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</si>
  <si>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</si>
  <si>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</si>
  <si>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</si>
  <si>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</si>
  <si>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</si>
  <si>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</si>
  <si>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</si>
  <si>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</si>
  <si>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</si>
  <si>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</si>
  <si>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</si>
  <si>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</si>
  <si>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</si>
  <si>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</si>
  <si>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</si>
  <si>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</si>
  <si>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</si>
  <si>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</si>
  <si>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</si>
  <si>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</si>
  <si>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</si>
  <si>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</si>
  <si>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</si>
  <si>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</si>
  <si>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</si>
  <si>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</si>
  <si>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</si>
  <si>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</si>
  <si>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</si>
  <si>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</si>
  <si>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</si>
  <si>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</si>
  <si>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</si>
  <si>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</si>
  <si>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</si>
  <si>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</si>
  <si>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</si>
  <si>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</si>
  <si>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</si>
  <si>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</si>
  <si>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</si>
  <si>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</si>
  <si>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</si>
  <si>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</si>
  <si>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</si>
  <si>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</si>
  <si>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</si>
  <si>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</si>
  <si>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</si>
  <si>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</si>
  <si>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</si>
  <si>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</si>
  <si>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</si>
  <si>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</si>
  <si>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</si>
  <si>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</si>
  <si>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</si>
  <si>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</si>
  <si>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</si>
  <si>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</si>
  <si>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</si>
  <si>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</si>
  <si>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</si>
  <si>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</si>
  <si>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</si>
  <si>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</si>
  <si>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</si>
  <si>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</si>
  <si>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</si>
  <si>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</si>
  <si>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</si>
  <si>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</si>
  <si>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</si>
  <si>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</si>
  <si>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</si>
  <si>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</si>
  <si>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</si>
  <si>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</si>
  <si>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</si>
  <si>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</si>
  <si>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</si>
  <si>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</si>
  <si>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</si>
  <si>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</si>
  <si>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</si>
  <si>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</si>
  <si>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</si>
  <si>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</si>
  <si>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</si>
  <si>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</si>
  <si>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</si>
  <si>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</si>
  <si>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</si>
  <si>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</si>
  <si>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</si>
  <si>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</si>
  <si>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</si>
  <si>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</si>
  <si>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</si>
  <si>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</si>
  <si>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</si>
  <si>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</si>
  <si>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</si>
  <si>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</si>
  <si>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</si>
  <si>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</si>
  <si>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</si>
  <si>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</si>
  <si>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</si>
  <si>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</si>
  <si>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</si>
  <si>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</si>
  <si>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</si>
  <si>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</si>
  <si>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</si>
  <si>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</si>
  <si>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</si>
  <si>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</si>
  <si>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</si>
  <si>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</si>
  <si>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</si>
  <si>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</si>
  <si>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</si>
  <si>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</si>
  <si>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</si>
  <si>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</si>
  <si>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</si>
  <si>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</si>
  <si>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</si>
  <si>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</si>
  <si>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</si>
  <si>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</si>
  <si>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</si>
  <si>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</si>
  <si>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</si>
  <si>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</si>
  <si>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</si>
  <si>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</si>
  <si>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</si>
  <si>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</si>
  <si>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</si>
  <si>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</si>
  <si>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</si>
  <si>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</si>
  <si>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</si>
  <si>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</si>
  <si>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</si>
  <si>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</si>
  <si>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</si>
  <si>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</si>
  <si>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</si>
  <si>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</si>
  <si>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</si>
  <si>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</si>
  <si>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</si>
  <si>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</si>
  <si>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</si>
  <si>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</si>
  <si>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</si>
  <si>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</si>
  <si>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</si>
  <si>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</si>
  <si>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</si>
  <si>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</si>
  <si>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</si>
  <si>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</si>
  <si>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</si>
  <si>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</si>
  <si>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</si>
  <si>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</si>
  <si>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</si>
  <si>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</si>
  <si>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</si>
  <si>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</si>
  <si>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</si>
  <si>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</si>
  <si>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</si>
  <si>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</si>
  <si>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</si>
  <si>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</si>
  <si>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</si>
  <si>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</si>
  <si>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</si>
  <si>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</si>
  <si>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</si>
  <si>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</si>
  <si>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</si>
  <si>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</si>
  <si>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</si>
  <si>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</si>
  <si>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</si>
  <si>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</si>
  <si>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</si>
  <si>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</si>
  <si>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</si>
  <si>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</si>
  <si>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</si>
  <si>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</si>
  <si>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</si>
  <si>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</si>
  <si>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</si>
  <si>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</si>
  <si>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</si>
  <si>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</si>
  <si>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</si>
  <si>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</si>
  <si>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</si>
  <si>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</si>
  <si>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</si>
  <si>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</si>
  <si>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</si>
  <si>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</si>
  <si>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</si>
  <si>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</si>
  <si>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</si>
  <si>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</si>
  <si>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</si>
  <si>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</si>
  <si>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</si>
  <si>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</si>
  <si>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</si>
  <si>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</si>
  <si>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</si>
  <si>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</si>
  <si>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</si>
  <si>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</si>
  <si>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</si>
  <si>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</si>
  <si>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</si>
  <si>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</si>
  <si>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</si>
  <si>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</si>
  <si>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</si>
  <si>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</si>
  <si>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</si>
  <si>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</si>
  <si>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</si>
  <si>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</si>
  <si>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</si>
  <si>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</si>
  <si>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</si>
  <si>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</si>
  <si>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</si>
  <si>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</si>
  <si>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</si>
  <si>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</si>
  <si>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</si>
  <si>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</si>
  <si>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</si>
  <si>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</si>
  <si>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</si>
  <si>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</si>
  <si>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</si>
  <si>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</si>
  <si>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</si>
  <si>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</si>
  <si>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</si>
  <si>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</si>
  <si>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</si>
  <si>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</si>
  <si>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</si>
  <si>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</si>
  <si>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</si>
  <si>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</si>
  <si>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</si>
  <si>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</si>
  <si>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</si>
  <si>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</si>
  <si>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</si>
  <si>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</si>
  <si>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</si>
  <si>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</si>
  <si>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</si>
  <si>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</si>
  <si>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</si>
  <si>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</si>
  <si>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</si>
  <si>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</si>
  <si>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</si>
  <si>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</si>
  <si>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</si>
  <si>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</si>
  <si>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</si>
  <si>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</si>
  <si>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</si>
  <si>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</si>
  <si>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</si>
  <si>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</si>
  <si>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</si>
  <si>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</si>
  <si>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</si>
  <si>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</si>
  <si>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</si>
  <si>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</si>
  <si>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</si>
  <si>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</si>
  <si>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</si>
  <si>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</si>
  <si>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</si>
  <si>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</si>
  <si>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</si>
  <si>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</si>
  <si>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</si>
  <si>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</si>
  <si>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</si>
  <si>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</si>
  <si>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</si>
  <si>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</si>
  <si>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</si>
  <si>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</si>
  <si>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</si>
  <si>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</si>
  <si>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</si>
  <si>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</si>
  <si>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</si>
  <si>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</si>
  <si>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</si>
  <si>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</si>
  <si>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</si>
  <si>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</si>
  <si>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</si>
  <si>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</si>
  <si>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</si>
  <si>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</si>
  <si>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</si>
  <si>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</si>
  <si>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</si>
  <si>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</si>
  <si>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</si>
  <si>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</si>
  <si>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</si>
  <si>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</si>
  <si>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</si>
  <si>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</si>
  <si>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</si>
  <si>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</si>
  <si>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</si>
  <si>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</si>
  <si>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</si>
  <si>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</si>
  <si>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</si>
  <si>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</si>
  <si>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</si>
  <si>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</si>
  <si>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</si>
  <si>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</si>
  <si>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</si>
  <si>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</si>
  <si>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</si>
  <si>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</si>
  <si>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</si>
  <si>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</si>
  <si>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</si>
  <si>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</si>
  <si>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</si>
  <si>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</si>
  <si>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</si>
  <si>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</si>
  <si>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</si>
  <si>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</si>
  <si>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</si>
  <si>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</si>
  <si>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</si>
  <si>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</si>
  <si>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</si>
  <si>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</si>
  <si>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</si>
  <si>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</si>
  <si>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</si>
  <si>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</si>
  <si>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</si>
  <si>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</si>
  <si>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</si>
  <si>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</si>
  <si>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</si>
  <si>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</si>
  <si>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</si>
  <si>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</si>
  <si>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</si>
  <si>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</si>
  <si>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</si>
  <si>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</si>
  <si>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</si>
  <si>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</si>
  <si>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</si>
  <si>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</si>
  <si>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</si>
  <si>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</si>
  <si>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</si>
  <si>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</si>
  <si>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</si>
  <si>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</si>
  <si>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</si>
  <si>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</si>
  <si>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</si>
  <si>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</si>
  <si>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</si>
  <si>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</si>
  <si>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</si>
  <si>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</si>
  <si>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</si>
  <si>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</si>
  <si>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</si>
  <si>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</si>
  <si>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</si>
  <si>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</si>
  <si>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</si>
  <si>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</si>
  <si>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</si>
  <si>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</si>
  <si>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</si>
  <si>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</si>
  <si>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</si>
  <si>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</si>
  <si>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</si>
  <si>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</si>
  <si>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</si>
  <si>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</si>
  <si>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</si>
  <si>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</si>
  <si>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</si>
  <si>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</si>
  <si>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</si>
  <si>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</si>
  <si>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</si>
  <si>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</si>
  <si>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</si>
  <si>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</si>
  <si>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</si>
  <si>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</si>
  <si>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</si>
  <si>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</si>
  <si>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</si>
  <si>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</si>
  <si>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</si>
  <si>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</si>
  <si>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</si>
  <si>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</si>
  <si>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</si>
  <si>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</si>
  <si>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</si>
  <si>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</si>
  <si>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</si>
  <si>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</si>
  <si>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</si>
  <si>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</si>
  <si>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</si>
  <si>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</si>
  <si>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</si>
  <si>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</si>
  <si>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</si>
  <si>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</si>
  <si>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</si>
  <si>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</si>
  <si>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</si>
  <si>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</si>
  <si>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</si>
  <si>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</si>
  <si>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</si>
  <si>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</si>
  <si>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</si>
  <si>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</si>
  <si>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</si>
  <si>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</si>
  <si>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</si>
  <si>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</si>
  <si>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</si>
  <si>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</si>
  <si>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</si>
  <si>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</si>
  <si>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</si>
  <si>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</si>
  <si>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</si>
  <si>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</si>
  <si>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</si>
  <si>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</si>
  <si>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</si>
  <si>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</si>
  <si>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</si>
  <si>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</si>
  <si>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</si>
  <si>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</si>
  <si>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</si>
  <si>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</si>
  <si>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</si>
  <si>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</si>
  <si>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</si>
  <si>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</si>
  <si>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</si>
  <si>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</si>
  <si>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</si>
  <si>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</si>
  <si>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</si>
  <si>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</si>
  <si>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</si>
  <si>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</si>
  <si>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</si>
  <si>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</si>
  <si>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</si>
  <si>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</si>
  <si>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</si>
  <si>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</si>
  <si>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</si>
  <si>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</si>
  <si>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</si>
  <si>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</si>
  <si>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</si>
  <si>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</si>
  <si>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</si>
  <si>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</si>
  <si>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</si>
  <si>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</si>
  <si>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</si>
  <si>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</si>
  <si>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</si>
  <si>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</si>
  <si>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</si>
  <si>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</si>
  <si>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</si>
  <si>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</si>
  <si>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</si>
  <si>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</si>
  <si>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</si>
  <si>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</si>
  <si>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</si>
  <si>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</si>
  <si>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</si>
  <si>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</si>
  <si>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</si>
  <si>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</si>
  <si>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</si>
  <si>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</si>
  <si>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</si>
  <si>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</si>
  <si>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</si>
  <si>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</si>
  <si>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</si>
  <si>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</si>
  <si>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</si>
  <si>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</si>
  <si>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</si>
  <si>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</si>
  <si>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</si>
  <si>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</si>
  <si>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</si>
  <si>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</si>
  <si>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</si>
  <si>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</si>
  <si>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</si>
  <si>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</si>
  <si>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</si>
  <si>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</si>
  <si>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</si>
  <si>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</si>
  <si>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</si>
  <si>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</si>
  <si>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</si>
  <si>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</si>
  <si>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</si>
  <si>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</si>
  <si>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</si>
  <si>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</si>
  <si>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</si>
  <si>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</si>
  <si>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</si>
  <si>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</si>
  <si>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</si>
  <si>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</si>
  <si>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</si>
  <si>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</si>
  <si>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</si>
  <si>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</si>
  <si>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</si>
  <si>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</si>
  <si>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</si>
  <si>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</si>
  <si>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</si>
  <si>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</si>
  <si>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</si>
  <si>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</si>
  <si>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</si>
  <si>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</si>
  <si>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</si>
  <si>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</si>
  <si>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</si>
  <si>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</si>
  <si>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</si>
  <si>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</si>
  <si>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</si>
  <si>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</si>
  <si>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</si>
  <si>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</si>
  <si>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</si>
  <si>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</si>
  <si>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</si>
  <si>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</si>
  <si>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</si>
  <si>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</si>
  <si>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</si>
  <si>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</si>
  <si>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</si>
  <si>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</si>
  <si>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</si>
  <si>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</si>
  <si>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</si>
  <si>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</si>
  <si>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</si>
  <si>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</si>
  <si>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</si>
  <si>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</si>
  <si>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</si>
  <si>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</si>
  <si>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</si>
  <si>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</si>
  <si>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</si>
  <si>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</si>
  <si>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</si>
  <si>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</si>
  <si>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</si>
  <si>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</si>
  <si>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</si>
  <si>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</si>
  <si>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</si>
  <si>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</si>
  <si>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</si>
  <si>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</si>
  <si>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</si>
  <si>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</si>
  <si>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</si>
  <si>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</si>
  <si>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</si>
  <si>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</si>
  <si>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</si>
  <si>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</si>
  <si>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</si>
  <si>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</si>
  <si>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</si>
  <si>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</si>
  <si>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</si>
  <si>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</si>
  <si>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</si>
  <si>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</si>
  <si>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</si>
  <si>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</si>
  <si>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</si>
  <si>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</si>
  <si>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</si>
  <si>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</si>
  <si>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</si>
  <si>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</si>
  <si>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</si>
  <si>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</si>
  <si>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</si>
  <si>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</si>
  <si>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</si>
  <si>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</si>
  <si>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</si>
  <si>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</si>
  <si>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</si>
  <si>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</si>
  <si>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</si>
  <si>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</si>
  <si>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</si>
  <si>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</si>
  <si>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</si>
  <si>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</si>
  <si>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</si>
  <si>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</si>
  <si>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</si>
  <si>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</si>
  <si>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</si>
  <si>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</si>
  <si>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</si>
  <si>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</si>
  <si>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</si>
  <si>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</si>
  <si>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</si>
  <si>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</si>
  <si>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</si>
  <si>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</si>
  <si>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</si>
  <si>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</si>
  <si>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</si>
  <si>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</si>
  <si>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</si>
  <si>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</si>
  <si>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</si>
  <si>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</si>
  <si>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</si>
  <si>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</si>
  <si>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</si>
  <si>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</si>
  <si>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</si>
  <si>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</si>
  <si>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</si>
  <si>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</si>
  <si>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</si>
  <si>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</si>
  <si>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</si>
  <si>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</si>
  <si>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</si>
  <si>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</si>
  <si>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</si>
  <si>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</si>
  <si>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</si>
  <si>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</si>
  <si>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</si>
  <si>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</si>
  <si>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</si>
  <si>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</si>
  <si>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</si>
  <si>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</si>
  <si>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</si>
  <si>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</si>
  <si>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</si>
  <si>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</si>
  <si>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</si>
  <si>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</si>
  <si>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</si>
  <si>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</si>
  <si>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</si>
  <si>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</si>
  <si>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</si>
  <si>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</si>
  <si>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</si>
  <si>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</si>
  <si>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</si>
  <si>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</si>
  <si>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</si>
  <si>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</si>
  <si>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</si>
  <si>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</si>
  <si>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</si>
  <si>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</si>
  <si>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</si>
  <si>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</si>
  <si>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</si>
  <si>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</si>
  <si>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</si>
  <si>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</si>
  <si>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</si>
  <si>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</si>
  <si>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</si>
  <si>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</si>
  <si>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</si>
  <si>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</si>
  <si>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</si>
  <si>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</si>
  <si>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</si>
  <si>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</si>
  <si>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</si>
  <si>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</si>
  <si>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</si>
  <si>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</si>
  <si>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</si>
  <si>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</si>
  <si>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</si>
  <si>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</si>
  <si>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</si>
  <si>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</si>
  <si>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</si>
  <si>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</si>
  <si>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</si>
  <si>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</si>
  <si>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</si>
  <si>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</si>
  <si>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</si>
  <si>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</si>
  <si>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</si>
  <si>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</si>
  <si>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</si>
  <si>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</si>
  <si>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</si>
  <si>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</si>
  <si>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</si>
  <si>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</si>
  <si>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</si>
  <si>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</si>
  <si>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</si>
  <si>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</si>
  <si>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</si>
  <si>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</si>
  <si>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</si>
  <si>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</si>
  <si>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</si>
  <si>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</si>
  <si>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</si>
  <si>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</si>
  <si>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</si>
  <si>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</si>
  <si>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</si>
  <si>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</si>
  <si>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</si>
  <si>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</si>
  <si>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</si>
  <si>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</si>
  <si>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</si>
  <si>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</si>
  <si>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</si>
  <si>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</si>
  <si>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</si>
  <si>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</si>
  <si>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</si>
  <si>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</si>
  <si>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</si>
  <si>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</si>
  <si>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</si>
  <si>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</si>
  <si>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</si>
  <si>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</si>
  <si>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</si>
  <si>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</si>
  <si>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</si>
  <si>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</si>
  <si>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</si>
  <si>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</si>
  <si>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</si>
  <si>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</si>
  <si>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</si>
  <si>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</si>
  <si>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</si>
  <si>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</si>
  <si>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</si>
  <si>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</si>
  <si>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</si>
  <si>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</si>
  <si>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</si>
  <si>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</si>
  <si>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</si>
  <si>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</si>
  <si>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</si>
  <si>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</si>
  <si>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</si>
  <si>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</si>
  <si>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</si>
  <si>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</si>
  <si>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</si>
  <si>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</si>
  <si>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</si>
  <si>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</si>
  <si>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</si>
  <si>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</si>
  <si>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</si>
  <si>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</si>
  <si>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</si>
  <si>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</si>
  <si>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</si>
  <si>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</si>
  <si>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</si>
  <si>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</si>
  <si>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</si>
  <si>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</si>
  <si>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</si>
  <si>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</si>
  <si>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</si>
  <si>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</si>
  <si>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</si>
  <si>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</si>
  <si>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</si>
  <si>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</si>
  <si>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</si>
  <si>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</si>
  <si>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</si>
  <si>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</si>
  <si>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</si>
  <si>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</si>
  <si>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</si>
  <si>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</si>
  <si>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</si>
  <si>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</si>
  <si>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</si>
  <si>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</si>
  <si>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</si>
  <si>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</si>
  <si>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</si>
  <si>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</si>
  <si>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</si>
  <si>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</si>
  <si>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</si>
  <si>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</si>
  <si>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</si>
  <si>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</si>
  <si>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</si>
  <si>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</si>
  <si>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</si>
  <si>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</si>
  <si>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</si>
  <si>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</si>
  <si>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</si>
  <si>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</si>
  <si>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</si>
  <si>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</si>
  <si>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</si>
  <si>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</si>
  <si>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</si>
  <si>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</si>
  <si>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</si>
  <si>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</si>
  <si>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</si>
  <si>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</si>
  <si>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</si>
  <si>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</si>
  <si>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</si>
  <si>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</si>
  <si>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</si>
  <si>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</si>
  <si>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</si>
  <si>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</si>
  <si>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</si>
  <si>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</si>
  <si>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</si>
  <si>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</si>
  <si>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</si>
  <si>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</si>
  <si>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</si>
  <si>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</si>
  <si>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</si>
  <si>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</si>
  <si>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</si>
  <si>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</si>
  <si>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</si>
  <si>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</si>
  <si>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</si>
  <si>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</si>
  <si>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</si>
  <si>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</si>
  <si>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</si>
  <si>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</si>
  <si>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</si>
  <si>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</si>
  <si>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</si>
  <si>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</si>
  <si>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</si>
  <si>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</si>
  <si>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</si>
  <si>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</si>
  <si>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</si>
  <si>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</si>
  <si>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</si>
  <si>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</si>
  <si>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</si>
  <si>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</si>
  <si>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</si>
  <si>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</si>
  <si>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</si>
  <si>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</si>
  <si>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</si>
  <si>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</si>
  <si>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</si>
  <si>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</si>
  <si>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</si>
  <si>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</si>
  <si>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</si>
  <si>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</si>
  <si>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</si>
  <si>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</si>
  <si>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</si>
  <si>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</si>
  <si>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</si>
  <si>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</si>
  <si>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</si>
  <si>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</si>
  <si>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</si>
  <si>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</si>
  <si>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</si>
  <si>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</si>
  <si>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</si>
  <si>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</si>
  <si>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</si>
  <si>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</si>
  <si>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</si>
  <si>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</si>
  <si>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</si>
  <si>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</si>
  <si>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</si>
  <si>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</si>
  <si>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</si>
  <si>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</si>
  <si>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</si>
  <si>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</si>
  <si>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</si>
  <si>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</si>
  <si>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</si>
  <si>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</si>
  <si>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</si>
  <si>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</si>
  <si>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</si>
  <si>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</si>
  <si>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</si>
  <si>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</si>
  <si>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</si>
  <si>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</si>
  <si>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</si>
  <si>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</si>
  <si>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</si>
  <si>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</si>
  <si>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</si>
  <si>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</si>
  <si>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</si>
  <si>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</si>
  <si>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</si>
  <si>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</si>
  <si>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</si>
  <si>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</si>
  <si>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</si>
  <si>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</si>
  <si>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</si>
  <si>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</si>
  <si>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</si>
  <si>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</si>
  <si>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</si>
  <si>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</si>
  <si>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</si>
  <si>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</si>
  <si>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</si>
  <si>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</si>
  <si>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</si>
  <si>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</si>
  <si>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</si>
  <si>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</si>
  <si>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</si>
  <si>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</si>
  <si>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</si>
  <si>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</si>
  <si>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</si>
  <si>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</si>
  <si>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</si>
  <si>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</si>
  <si>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</si>
  <si>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</si>
  <si>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</si>
  <si>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</si>
  <si>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</si>
  <si>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</si>
  <si>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</si>
  <si>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</si>
  <si>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</si>
  <si>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</si>
  <si>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</si>
  <si>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</si>
  <si>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</si>
  <si>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</si>
  <si>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</si>
  <si>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</si>
  <si>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</si>
  <si>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</si>
  <si>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</si>
  <si>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</si>
  <si>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</si>
  <si>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</si>
  <si>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</si>
  <si>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</si>
  <si>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</si>
  <si>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</si>
  <si>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</si>
  <si>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</si>
  <si>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</si>
  <si>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</si>
  <si>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</si>
  <si>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</si>
  <si>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</si>
  <si>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</si>
  <si>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</si>
  <si>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</si>
  <si>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</si>
  <si>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</si>
  <si>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</si>
  <si>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</si>
  <si>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</si>
  <si>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</si>
  <si>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</si>
  <si>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</si>
  <si>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</si>
  <si>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</si>
  <si>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</si>
  <si>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</si>
  <si>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</si>
  <si>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</si>
  <si>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</si>
  <si>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</si>
  <si>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</si>
  <si>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</si>
  <si>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</si>
  <si>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</si>
  <si>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</si>
  <si>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</si>
  <si>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</si>
  <si>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</si>
  <si>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</si>
  <si>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</si>
  <si>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</si>
  <si>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</si>
  <si>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</si>
  <si>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</si>
  <si>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</si>
  <si>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</si>
  <si>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</si>
  <si>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</si>
  <si>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</si>
  <si>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</si>
  <si>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</si>
  <si>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</si>
  <si>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</si>
  <si>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</si>
  <si>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</si>
  <si>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</si>
  <si>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</si>
  <si>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</si>
  <si>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</si>
  <si>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</si>
  <si>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</si>
  <si>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</si>
  <si>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</si>
  <si>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</si>
  <si>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</si>
  <si>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</si>
  <si>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</si>
  <si>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</si>
  <si>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</si>
  <si>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</si>
  <si>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</si>
  <si>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</si>
  <si>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</si>
  <si>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</si>
  <si>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</si>
  <si>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</si>
  <si>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</si>
  <si>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</si>
  <si>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</si>
  <si>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</si>
  <si>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</si>
  <si>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</si>
  <si>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</si>
  <si>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</si>
  <si>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</si>
  <si>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</si>
  <si>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</si>
  <si>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</si>
  <si>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</si>
  <si>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</si>
  <si>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</si>
  <si>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</si>
  <si>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</si>
  <si>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</si>
  <si>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</si>
  <si>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</si>
  <si>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</si>
  <si>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</si>
  <si>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</si>
  <si>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</si>
  <si>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</si>
  <si>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</si>
  <si>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</si>
  <si>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</si>
  <si>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</si>
  <si>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</si>
  <si>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</si>
  <si>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</si>
  <si>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</si>
  <si>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</si>
  <si>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</si>
  <si>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</si>
  <si>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</si>
  <si>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</si>
  <si>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</si>
  <si>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</si>
  <si>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</si>
  <si>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</si>
  <si>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</si>
  <si>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</si>
  <si>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</si>
  <si>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</si>
  <si>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</si>
  <si>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</si>
  <si>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</si>
  <si>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</si>
  <si>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</si>
  <si>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</si>
  <si>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</si>
  <si>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</si>
  <si>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</si>
  <si>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</si>
  <si>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</si>
  <si>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</si>
  <si>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</si>
  <si>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</si>
  <si>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</si>
  <si>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</si>
  <si>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</si>
  <si>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</si>
  <si>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</si>
  <si>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</si>
  <si>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</si>
  <si>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</si>
  <si>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</si>
  <si>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</si>
  <si>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</si>
  <si>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</si>
  <si>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</si>
  <si>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</si>
  <si>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</si>
  <si>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</si>
  <si>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</si>
  <si>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</si>
  <si>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</si>
  <si>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</si>
  <si>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</si>
  <si>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</si>
  <si>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</si>
  <si>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</si>
  <si>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</si>
  <si>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</si>
  <si>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</si>
  <si>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</si>
  <si>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</si>
  <si>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</si>
  <si>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</si>
  <si>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</si>
  <si>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</si>
  <si>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</si>
  <si>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</si>
  <si>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</si>
  <si>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</si>
  <si>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</si>
  <si>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</si>
  <si>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</si>
  <si>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</si>
  <si>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</si>
  <si>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</si>
  <si>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</si>
  <si>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</si>
  <si>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</si>
  <si>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</si>
  <si>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</si>
  <si>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</si>
  <si>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</si>
  <si>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</si>
  <si>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</si>
  <si>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</si>
  <si>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</si>
  <si>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</si>
  <si>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</si>
  <si>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</si>
  <si>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</si>
  <si>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</si>
  <si>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</si>
  <si>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</si>
  <si>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</si>
  <si>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</si>
  <si>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</si>
  <si>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</si>
  <si>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</si>
  <si>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</si>
  <si>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</si>
  <si>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</si>
  <si>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</si>
  <si>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</si>
  <si>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</si>
  <si>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</si>
  <si>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</si>
  <si>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</si>
  <si>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</si>
  <si>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</si>
  <si>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</si>
  <si>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</si>
  <si>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</si>
  <si>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</si>
  <si>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</si>
  <si>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</si>
  <si>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</si>
  <si>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</si>
  <si>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</si>
  <si>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</si>
  <si>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</si>
  <si>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</si>
  <si>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</si>
  <si>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</si>
  <si>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</si>
  <si>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</si>
  <si>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</si>
  <si>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</si>
  <si>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</si>
  <si>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</si>
  <si>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</si>
  <si>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</si>
  <si>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</si>
  <si>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</si>
  <si>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</si>
  <si>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</si>
  <si>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</si>
  <si>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</si>
  <si>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</si>
  <si>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</si>
  <si>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</si>
  <si>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</si>
  <si>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</si>
  <si>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</si>
  <si>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</si>
  <si>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</si>
  <si>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</si>
  <si>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</si>
  <si>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</si>
  <si>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</si>
  <si>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</si>
  <si>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</si>
  <si>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</si>
  <si>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</si>
  <si>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</si>
  <si>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</si>
  <si>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</si>
  <si>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</si>
  <si>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</si>
  <si>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</si>
  <si>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</si>
  <si>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</si>
  <si>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</si>
  <si>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</si>
  <si>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</si>
  <si>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</si>
  <si>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</si>
  <si>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</si>
  <si>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</si>
  <si>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</si>
  <si>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</si>
  <si>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</si>
  <si>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</si>
  <si>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</si>
  <si>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</si>
  <si>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</si>
  <si>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</si>
  <si>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</si>
  <si>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</si>
  <si>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</si>
  <si>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</si>
  <si>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</si>
  <si>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</si>
  <si>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</si>
  <si>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</si>
  <si>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</si>
  <si>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</si>
  <si>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</si>
  <si>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</si>
  <si>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</si>
  <si>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</si>
  <si>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</si>
  <si>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</si>
  <si>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</si>
  <si>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</si>
  <si>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</si>
  <si>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</si>
  <si>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</si>
  <si>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</si>
  <si>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</si>
  <si>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</si>
  <si>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</si>
  <si>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</si>
  <si>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</si>
  <si>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</si>
  <si>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</si>
  <si>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</si>
  <si>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</si>
  <si>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</si>
  <si>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</si>
  <si>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</si>
  <si>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</si>
  <si>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</si>
  <si>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</si>
  <si>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</si>
  <si>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</si>
  <si>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</si>
  <si>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</si>
  <si>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</si>
  <si>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</si>
  <si>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</si>
  <si>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</si>
  <si>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</si>
  <si>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</si>
  <si>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</si>
  <si>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</si>
  <si>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</si>
  <si>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</si>
  <si>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</si>
  <si>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</si>
  <si>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</si>
  <si>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</si>
  <si>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</si>
  <si>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</si>
  <si>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</si>
  <si>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</si>
  <si>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</si>
  <si>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</si>
  <si>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</si>
  <si>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</si>
  <si>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</si>
  <si>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</si>
  <si>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</si>
  <si>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</si>
  <si>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</si>
  <si>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</si>
  <si>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</si>
  <si>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</si>
  <si>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</si>
  <si>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</si>
  <si>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</si>
  <si>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</si>
  <si>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</si>
  <si>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</si>
  <si>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</si>
  <si>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</si>
  <si>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</si>
  <si>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</si>
  <si>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</si>
  <si>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</si>
  <si>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</si>
  <si>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</si>
  <si>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</si>
  <si>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</si>
  <si>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</si>
  <si>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</si>
  <si>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</si>
  <si>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</si>
  <si>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</si>
  <si>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</si>
  <si>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</si>
  <si>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</si>
  <si>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</si>
  <si>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</si>
  <si>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</si>
  <si>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</si>
  <si>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</si>
  <si>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</si>
  <si>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</si>
  <si>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</si>
  <si>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</si>
  <si>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</si>
  <si>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</si>
  <si>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</si>
  <si>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</si>
  <si>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</si>
  <si>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</si>
  <si>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</si>
  <si>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</si>
  <si>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</si>
  <si>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</si>
  <si>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</si>
  <si>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</si>
  <si>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</si>
  <si>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</si>
  <si>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</si>
  <si>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</si>
  <si>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</si>
  <si>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</si>
  <si>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</si>
  <si>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</si>
  <si>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</si>
  <si>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</si>
  <si>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</si>
  <si>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</si>
  <si>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</si>
  <si>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</si>
  <si>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</si>
  <si>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</si>
  <si>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</si>
  <si>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</si>
  <si>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</si>
  <si>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</si>
  <si>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</si>
  <si>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</si>
  <si>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</si>
  <si>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</si>
  <si>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</si>
  <si>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</si>
  <si>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</si>
  <si>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</si>
  <si>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</si>
  <si>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</si>
  <si>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</si>
  <si>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</si>
  <si>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</si>
  <si>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</si>
  <si>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</si>
  <si>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</si>
  <si>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</si>
  <si>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</si>
  <si>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</si>
  <si>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</si>
  <si>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</si>
  <si>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</si>
  <si>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</si>
  <si>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</si>
  <si>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</si>
  <si>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</si>
  <si>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</si>
  <si>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</si>
  <si>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</si>
  <si>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</si>
  <si>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</si>
  <si>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</si>
  <si>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</si>
  <si>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</si>
  <si>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</si>
  <si>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</si>
  <si>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</si>
  <si>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</si>
  <si>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</si>
  <si>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</si>
  <si>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</si>
  <si>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</si>
  <si>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</si>
  <si>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</si>
  <si>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</si>
  <si>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</si>
  <si>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</si>
  <si>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</si>
  <si>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</si>
  <si>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</si>
  <si>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</si>
  <si>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</si>
  <si>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</si>
  <si>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</si>
  <si>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</si>
  <si>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</si>
  <si>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</si>
  <si>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</si>
  <si>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</si>
  <si>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</si>
  <si>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</si>
  <si>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</si>
  <si>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</si>
  <si>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</si>
  <si>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</si>
  <si>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</si>
  <si>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</si>
  <si>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</si>
  <si>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</si>
  <si>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</si>
  <si>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</si>
  <si>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</si>
  <si>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</si>
  <si>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</si>
  <si>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</si>
  <si>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</si>
  <si>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</si>
  <si>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</si>
  <si>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</si>
  <si>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</si>
  <si>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</si>
  <si>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</si>
  <si>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</si>
  <si>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</si>
  <si>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</si>
  <si>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</si>
  <si>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</si>
  <si>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</si>
  <si>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</si>
  <si>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</si>
  <si>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</si>
  <si>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</si>
  <si>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</si>
  <si>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</si>
  <si>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</si>
  <si>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</si>
  <si>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</si>
  <si>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</si>
  <si>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</si>
  <si>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</si>
  <si>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</si>
  <si>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</si>
  <si>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</si>
  <si>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</si>
  <si>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</si>
  <si>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</si>
  <si>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</si>
  <si>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</si>
  <si>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</si>
  <si>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</si>
  <si>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</si>
  <si>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</si>
  <si>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</si>
  <si>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</si>
  <si>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</si>
  <si>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</si>
  <si>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</si>
  <si>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</si>
  <si>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</si>
  <si>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</si>
  <si>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</si>
  <si>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</si>
  <si>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</si>
  <si>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</si>
  <si>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</si>
  <si>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</si>
  <si>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</si>
  <si>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</si>
  <si>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</si>
  <si>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</si>
  <si>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</si>
  <si>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</si>
  <si>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</si>
  <si>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</si>
  <si>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</si>
  <si>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</si>
  <si>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</si>
  <si>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</si>
  <si>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</si>
  <si>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</si>
  <si>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</si>
  <si>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</si>
  <si>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</si>
  <si>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</si>
  <si>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</si>
  <si>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</si>
  <si>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</si>
  <si>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</si>
  <si>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</si>
  <si>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</si>
  <si>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</si>
  <si>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</si>
  <si>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</si>
  <si>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</si>
  <si>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</si>
  <si>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</si>
  <si>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</si>
  <si>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</si>
  <si>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</si>
  <si>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</si>
  <si>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</si>
  <si>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</si>
  <si>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</si>
  <si>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</si>
  <si>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</si>
  <si>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</si>
  <si>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</si>
  <si>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</si>
  <si>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</si>
  <si>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</si>
  <si>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</si>
  <si>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</si>
  <si>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</si>
  <si>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</si>
  <si>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</si>
  <si>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</si>
  <si>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</si>
  <si>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</si>
  <si>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</si>
  <si>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</si>
  <si>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</si>
  <si>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</si>
  <si>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</si>
  <si>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</si>
  <si>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</si>
  <si>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ETA 30 min</t>
  </si>
  <si>
    <t xml:space="preserve"> PCM-20250215-00000830 </t>
  </si>
  <si>
    <t>LTE site still down and  site located in aramco area access issue need special permission</t>
  </si>
  <si>
    <t>usmd0702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</si>
  <si>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</si>
  <si>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</si>
  <si>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</si>
  <si>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</si>
  <si>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</si>
  <si>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</si>
  <si>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</si>
  <si>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</si>
  <si>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</si>
  <si>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TT-20251102-01582</t>
  </si>
  <si>
    <t>KMS0594</t>
  </si>
  <si>
    <t>ETA 10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</si>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</sst>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7" totalsRowShown="0" headerRowDxfId="157" dataDxfId="156" headerRowBorderDxfId="154" tableBorderDxfId="155" totalsRowBorderDxfId="153">
  <autoFilter ref="A1:CJ1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300.80030196758889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45963.748727777776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45963.748727777776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45963.748727777776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45963.748727777776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45963.748727777776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45963.748727777776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45963.748727777776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45963.748727777776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45963.748727777776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45963.748727777776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45963.748727777776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45963.748727777776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45963.748727777776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45963.748727777776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45963.748727777776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45963.748727777776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45963.748727777776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45963.748727777776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45963.748727777776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45963.748727777776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45963.748727777776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45963.748727777776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45963.748727777776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45963.748727777776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45963.748727777776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45963.748727777776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45963.748727777776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45963.748727777776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45963.748727777776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45963.748727777776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45963.748727777776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45963.748727777776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45963.748727777776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45963.748727777776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45963.748727777776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45963.748727777776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45963.748727777776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45963.748727777776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45963.748727777776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45963.748727777776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45963.748727777776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45963.748727777776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45963.748727777776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45963.748727777776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45963.748727777776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45963.748727777776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45963.748727777776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45963.748727777776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45963.748727777776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45963.748727777776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45963.748727777776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45963.748727777776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45963.748727777776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45963.748727777776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45963.748727777776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45963.748727777776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45963.748727777776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45963.748727777776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45963.748727777776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45963.748727777776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45963.748727777776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45963.748727777776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45963.748727777776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45963.748727777776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45963.748727777776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45963.748727777776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45963.748727777776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45963.748727777776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45963.748727777776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45963.748727777776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45963.748727777776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45963.748727777776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45963.748727777776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45963.748727777776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45963.748727777776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45963.748727777776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45963.748727777776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45963.748727777776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45963.748727777776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45963.748727777776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45963.748727777776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45963.748727777776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45963.748727777776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45963.748727777776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45963.748727777776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45963.748727777776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45963.748727777776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45963.748727777776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45963.748727777776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45963.748727777776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45963.748727777776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45963.748727777776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45963.748727777776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45963.748727777776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45963.748727777776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45963.748727777776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45963.748727777776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45963.748727777776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45963.748727777776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45963.748727777776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45963.748727777776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45963.748727777776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45963.748727777776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45963.748727777776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45963.748727777776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45963.748727777776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45963.748727777776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45963.748727777776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45963.748727777776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45963.748727777776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45963.748727777776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B1134629-4527-4E3F-93B2-AAB6F15F25F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138.74888993055356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5.0066444444455556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14"/>
      <c r="G5" s="115">
        <f ca="1">IFERROR(NOW()-F5,"-")</f>
        <v>45963.748727777776</v>
      </c>
      <c r="H5" s="114">
        <v>45963.682615740741</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45963.748727777776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45963.748727777776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45963.748727777776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45963.748727777776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45963.748727777776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45963.748727777776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45963.748727777776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45963.748727777776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45963.748727777776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45963.748727777776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45963.748727777776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45963.748727777776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45963.748727777776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45963.748727777776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45963.748727777776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45963.748727777776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45963.748727777776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45963.748727777776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45963.748727777776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45963.748727777776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45963.748727777776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45963.748727777776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45963.748727777776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45963.748727777776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45963.748727777776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45963.748727777776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45963.748727777776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45963.748727777776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45963.748727777776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45963.748727777776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45963.748727777776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45963.748727777776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45963.748727777776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45963.748727777776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45963.748727777776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45963.748727777776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45963.748727777776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45963.748727777776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45963.748727777776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45963.748727777776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45963.748727777776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45963.748727777776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45963.748727777776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45963.748727777776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45963.748727777776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45963.748727777776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45963.748727777776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45963.748727777776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45963.748727777776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45963.748727777776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45963.748727777776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45963.748727777776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45963.748727777776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45963.748727777776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45963.748727777776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45963.748727777776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45963.748727777776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45963.748727777776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45963.748727777776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45963.748727777776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45963.748727777776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45963.748727777776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45963.748727777776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45963.748727777776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45963.748727777776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45963.748727777776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45963.748727777776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45963.748727777776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45963.748727777776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45963.748727777776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45963.748727777776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45963.748727777776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45963.748727777776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45963.748727777776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45963.748727777776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45963.748727777776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45963.748727777776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45963.748727777776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45963.748727777776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45963.748727777776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45963.748727777776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45963.748727777776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45963.748727777776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45963.748727777776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45963.748727777776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45963.748727777776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45963.748727777776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45963.748727777776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45963.748727777776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45963.748727777776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45963.748727777776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45963.748727777776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45963.748727777776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45963.748727777776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45963.748727777776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45963.748727777776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45963.748727777776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45963.748727777776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45963.748727777776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45963.748727777776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45963.748727777776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45963.748727777776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45963.748727777776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45963.748727777776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45963.748727777776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45963.748727777776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45963.748727777776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45963.748727777776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45963.748727777776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45963.748727777776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45963.748727777776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45963.748727777776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45963.748727777776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45963.748727777776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45963.748727777776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45963.748727777776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45963.748727777776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45963.748727777776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45963.748727777776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45963.748727777776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45963.748727777776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45963.748727777776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45963.748727777776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45963.748727777776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45963.748727777776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45963.748727777776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45963.748727777776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45963.748727777776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45963.748727777776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45963.748727777776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45963.748727777776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60"/>
      <c r="B137" s="161" t="str">
        <f>IFERROR(VLOOKUP(D137,DB!A:K,11,0),"")</f>
        <v/>
      </c>
      <c r="C137" s="161"/>
      <c r="D137" s="161"/>
      <c r="E137" s="162"/>
      <c r="F137" s="163"/>
      <c r="G137" s="164">
        <f ca="1">IFERROR(NOW()-F137,"-")</f>
        <v>45963.748727777776</v>
      </c>
      <c r="H137" s="163"/>
      <c r="I137" s="161" t="str">
        <f>IFERROR(VLOOKUP(D137,DB!A:F,6,0),"")</f>
        <v/>
      </c>
      <c r="J137" s="161" t="str">
        <f>IFERROR(VLOOKUP(D137,DB!A:G,7,0),"")</f>
        <v/>
      </c>
      <c r="K137" s="165"/>
      <c r="L137" s="161" t="str">
        <f>IFERROR(VLOOKUP(D137,DB!A:I,9,0),"")</f>
        <v/>
      </c>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161"/>
      <c r="BE137" s="161"/>
      <c r="BF137" s="161"/>
      <c r="BG137" s="161"/>
      <c r="BH137" s="161"/>
      <c r="BI137" s="161"/>
      <c r="BJ137" s="161"/>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c r="CH137" s="161"/>
      <c r="CI137" s="161"/>
      <c r="CJ137" s="166"/>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45963.748727893515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45963.748727893515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45963.748727893515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45963.748727893515</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45963.748727893515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45963.748727893515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45963.748727893515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45963.748727893515</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45963.748727893515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45963.748727893515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45963.748727893515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45963.748727893515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45963.748727893515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45963.748727893515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45963.748727893515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45963.748727893515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45963.748727893515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45963.748727893515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45963.748727893515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45963.748727893515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45963.748727893515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45963.748727893515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45963.748727893515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45963.748727893515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45963.748727893515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45963.748727893515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45963.748727893515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45963.748727893515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45963.748727893515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45963.748727893515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45963.748727893515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45963.748727893515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45963.748727893515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45963.748727893515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45963.748727893515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45963.748727893515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45963.748727893515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45963.748727893515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45963.748727893515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45963.748727893515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45963.748727893515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45963.748727893515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45963.748727893515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45963.748727893515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45963.748727893515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45963.748727893515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45963.748727893515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45963.748727893515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45963.748727893515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45963.748727893515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45963.748727893515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45963.748727893515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45963.748727893515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45963.748727893515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45963.748727893515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45963.748727893515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45963.748727893515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45963.748727893515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45963.748727893515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45963.748727893515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45963.748727893515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45963.748727893515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45963.748727893515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45963.748727893515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45963.748727893515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45963.748727893515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45963.748727893515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45963.748727893515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45963.748727893515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45963.748727893515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45963.748727893515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45963.748727893515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45963.748727893515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45963.748727893515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45963.748727893515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45963.748727893515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45963.748727893515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45963.748727893515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45963.748727893515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45963.748727893515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45963.748727893515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45963.748727893515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45963.748727893515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45963.748727893515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45963.748727893515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45963.748727893515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45963.748727893515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45963.748727893515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45963.748727893515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45963.748727893515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45963.748727893515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45963.748727893515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45963.748727893515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45963.748727893515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45963.748727893515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45963.748727893515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45963.748727893515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45963.748727893515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45963.748727893515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45963.748727893515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45963.748727893515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45963.748727893515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45963.748727893515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45963.748727893515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45963.748727893515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45963.748727893515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45963.748727893515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45963.748727893515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45963.748727893515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45963.748727893515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45963.748727893515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45963.748727893515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45963.748727893515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45963.748727893515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45963.748727893515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45963.748727893515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45963.748727893515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45963.748727893515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45963.748727893515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45963.748727893515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45963.748727893515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45963.748727893515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45963.748727893515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45963.748727893515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45963.748727893515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45963.748727893515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45963.748727893515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45963.748727893515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45963.748727893515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45963.748727893515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45963.748727893515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45963.748727893515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45963.748727893515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45963.748727893515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45963.748727893515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45963.748727893515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45963.748727893515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45963.748727893515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45963.748727893515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45963.748727893515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45963.748727893515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45963.748727893515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45963.748727893515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45963.748727893515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45963.748727893515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45963.748727893515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45963.748727893515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45963.748727893515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45963.748727893515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45963.748727893515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45963.748727893515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45963.748727893515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45963.748727893515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45963.748727893515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45963.748727893515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45963.748727893515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45963.748727893515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45963.748727893515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45963.748727893515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45963.748727893515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45963.748727893515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45963.748727893515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45963.748727893515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45963.748727893515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45963.748727893515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45963.748727893515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45963.748727893515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45963.748727893515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45963.748727893515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45963.748727893515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45963.748727893515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45963.748727893515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45963.748727893515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45963.748727893515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45963.748727893515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45963.748727893515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45963.748727893515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45963.748727893515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45963.748727893515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45963.748727893515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45963.748727893515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45963.748727893515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45963.748727893515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45963.748727893515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45963.748727893515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45963.748727893515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45963.748727893515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45963.748727893515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45963.748727893515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45963.748727893515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45963.748727893515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45963.748727893515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45963.748727893515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45963.748727893515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45963.748727893515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45963.748727893515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45963.748727893515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45963.748727893515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45963.748727893515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45963.748727893515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45963.748727893515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45963.748727893515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45963.748727893515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45963.748727893515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45963.748727893515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45963.748727893515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45963.748727893515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45963.748727893515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45963.748727893515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45963.748727893515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45963.748727893515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45963.748727893515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45963.748727893515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45963.748727893515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45963.748727893515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45963.748727893515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45963.748727893515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45963.748727893515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45963.748727893515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45963.748727893515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45963.748727893515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45963.748727893515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45963.748727893515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45963.748727893515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45963.748727893515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45963.748727893515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45963.748727893515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45963.748727893515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45963.748727893515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45963.748727893515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45963.748727893515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45963.748727893515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45963.748727893515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45963.748727893515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45963.748727893515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45963.748727893515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45963.748727893515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45963.748727893515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45963.748727893515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45963.748727893515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45963.748727893515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45963.748727893515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45963.748727893515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45963.748727893515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45963.748727893515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45963.748727893515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45963.748727893515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45963.748727893515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45963.748727893515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45963.748727893515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45963.748727893515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45963.748727893515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45963.748727893515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45963.748727893515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45963.748727893515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45963.748727893515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45963.748727893515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45963.748727893515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45963.748727893515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45963.748727893515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45963.748727893515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45963.748727893515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45963.748727893515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45963.748727893515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45963.748727893515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45963.748727893515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45963.748727893515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45963.748727893515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45963.748727893515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45963.748727893515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45963.748727893515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45963.748727893515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45963.748727893515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45963.748727893515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45963.748727893515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45963.748727893515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45963.748727893515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45963.748727893515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45963.748727893515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45963.748727893515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45963.748727893515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45963.748727893515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45963.748727893515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45963.748727893515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45963.748727893515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45963.748727893515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45963.748727893515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45963.748727893515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45963.748727893515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45963.748727893515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45963.748727893515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45963.748727893515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45963.748727893515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45963.748727893515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45963.748727893515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45963.748727893515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45963.748727893515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45963.748727893515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45963.748727893515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45963.748727893515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45963.748727893515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45963.748727893515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45963.748727893515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45963.748727893515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45963.748727893515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45963.748727893515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45963.748727893515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45963.748727893515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45963.748727893515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45963.748727893515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45963.748727893515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45963.748727893515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45963.748727893515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45963.748727893515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45963.748727893515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45963.748727893515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45963.748727893515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45963.748727893515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45963.748727893515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45963.748727893515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45963.748727893515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45963.748727893515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45963.748727893515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45963.748727893515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45963.748727893515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45963.748727893515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45963.748727893515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45963.748727893515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45963.748727893515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45963.748727893515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45963.748727893515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45963.748727893515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45963.748727893515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45963.748727893515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45963.748727893515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45963.748727893515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45963.748727893515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45963.748727893515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45963.748727893515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45963.748727893515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45963.748727893515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45963.748727893515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45963.748727893515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45963.748727893515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45963.748727893515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45963.748727893515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45963.748727893515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45963.748727893515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45963.748727893515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45963.748727893515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45963.748727893515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45963.748727893515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45963.748727893515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45963.748727893515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45963.748727893515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45963.748727893515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45963.748727893515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45963.748727893515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45963.748727893515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45963.748727893515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45963.748727893515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45963.748727893515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45963.748727893515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45963.748727893515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45963.748727893515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45963.748727893515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45963.748727893515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45963.748727893515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45963.748727893515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45963.748727893515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45963.748727893515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45963.748727893515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45963.748727893515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45963.748727893515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45963.748727893515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45963.748727893515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45963.748727893515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45963.748727893515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45963.748727893515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45963.748727893515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45963.748727893515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45963.748727893515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45963.748727893515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45963.748727893515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45963.748727893515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45963.748727893515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45963.748727893515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45963.748727893515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45963.748727893515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45963.748727893515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45963.748727893515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45963.748727893515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45963.748727893515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45963.748727893515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45963.748727893515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45963.748727893515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45963.748727893515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45963.748727893515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45963.748727893515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45963.748727893515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45963.748727893515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45963.748727893515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45963.748727893515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45963.748727893515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45963.748727893515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45963.748727893515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45963.748727893515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45963.748727893515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45963.748727893515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45963.748727893515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45963.748727893515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45963.748727893515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45963.748727893515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45963.748727893515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45963.748727893515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45963.748727893515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45963.748727893515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45963.748727893515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45963.748727893515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45963.748727893515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45963.748727893515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45963.748727893515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45963.748727893515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45963.748727893515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45963.748727893515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45963.748727893515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45963.748727893515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45963.748727893515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45963.748727893515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45963.748727893515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45963.748727893515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45963.748727893515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45963.748727893515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45963.748727893515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45963.748727893515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45963.748727893515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45963.748727893515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45963.748727893515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45963.748727893515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45963.748727893515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45963.748727893515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45963.748727893515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45963.748727893515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45963.748727893515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45963.748727893515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45963.748727893515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45963.748727893515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45963.748727893515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45963.748727893515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45963.748727893515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45963.748727893515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45963.748727893515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45963.748727893515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45963.748727893515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45963.748727893515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45963.748727893515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45963.748727893515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45963.748727893515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45963.748727893515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45963.748727893515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45963.748727893515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45963.748727893515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45963.748727893515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45963.748727893515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45963.748727893515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45963.748727893515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45963.748727893515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45963.748727893515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45963.748727893515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45963.748727893515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45963.748727893515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45963.748727893515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45963.748727893515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45963.748727893515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45963.748727893515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45963.748727893515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45963.748727893515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45963.748727893515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45963.748727893515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45963.748727893515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45963.748727893515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45963.748727893515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45963.748727893515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45963.748727893515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45963.748727893515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45963.748727893515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45963.748727893515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45963.748727893515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45963.748727893515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45963.748727893515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45963.748727893515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45963.748727893515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45963.748727893515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45963.748727893515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45963.748727893515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45963.748727893515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45963.748727893515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45963.748727893515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45963.748727893515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45963.748727893515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45963.748727893515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45963.748727893515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45963.748727893515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45963.748727893515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45963.748727893515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45963.748727893515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45963.748727893515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45963.748727893515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45963.748727893515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45963.748727893515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45963.748727893515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45963.748727893515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45963.748727893515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45963.748727893515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45963.748727893515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45963.748727893515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45963.748727893515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45963.748727893515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45963.748727893515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45963.748727893515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45963.748727893515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45963.748727893515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45963.748727893515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45963.748727893515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45963.748727893515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45963.748727893515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45963.748727893515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45963.748727893515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45963.748727893515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45963.748727893515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45963.748727893515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45963.748727893515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45963.748727893515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45963.748727893515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45963.748727893515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45963.748727893515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45963.748727893515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45963.748727893515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45963.748727893515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45963.748727893515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45963.748727893515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45963.748727893515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45963.748727893515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45963.748727893515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45963.748727893515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45963.748727893515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45963.748727893515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45963.748727893515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45963.748727893515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45963.748727893515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45963.748727893515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45963.748727893515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45963.748727893515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45963.748727893515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45963.748727893515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45963.748727893515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45963.748727893515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45963.748727893515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45963.748727893515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45963.748727893515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45963.748727893515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45963.748727893515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45963.748727893515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45963.748727893515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45963.748727893515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45963.748727893515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45963.748727893515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45963.748727893515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45963.748727893515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45963.748727893515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45963.748727893515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45963.748727893515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45963.748727893515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45963.748727893515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45963.748727893515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45963.748727893515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45963.748727893515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45963.748727893515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45963.748727893515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45963.748727893515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45963.748727893515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45963.748727893515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45963.748727893515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45963.748727893515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45963.748727893515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45963.748727893515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45963.748727893515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45963.748727893515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45963.748727893515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45963.748727893515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45963.748727893515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45963.748727893515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45963.748727893515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45963.748727893515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45963.748727893515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45963.748727893515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45963.748727893515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45963.748727893515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45963.748727893515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45963.748727893515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45963.748727893515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45963.748727893515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45963.748727893515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45963.748727893515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45963.748727893515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45963.748727893515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45963.748727893515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45963.748727893515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45963.748727893515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45963.748727893515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45963.748727893515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45963.748727893515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45963.748727893515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45963.748727893515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45963.748727893515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45963.748727893515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45963.748727893515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45963.748727893515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45963.748727893515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45963.748727893515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45963.748727893515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45963.748727893515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45963.748727893515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45963.748727893515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45963.748727893515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45963.748727893515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45963.748727893515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45963.748727893515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45963.748727893515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45963.748727893515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45963.748727893515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45963.748727893515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45963.748727893515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45963.748727893515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45963.748727893515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45963.748727893515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45963.748727893515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45963.748727893515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45963.748727893515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45963.748727893515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45963.748727893515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45963.748727893515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45963.748727893515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45963.748727893515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45963.748727893515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45963.748727893515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45963.748727893515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45963.748727893515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45963.748727893515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45963.748727893515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45963.748727893515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45963.748727893515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45963.748727893515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45963.748727893515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45963.748727893515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45963.748727893515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45963.748727893515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45963.748727893515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45963.748727893515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45963.748727893515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45963.748727893515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45963.748727893515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45963.748727893515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45963.748727893515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45963.748727893515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45963.748727893515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45963.748727893515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45963.748727893515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45963.748727893515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45963.748727893515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45963.748727893515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45963.748727893515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45963.748727893515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45963.748727893515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45963.748727893515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45963.748727893515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45963.748727893515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45963.748727893515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45963.748727893515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45963.748727893515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45963.748727893515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45963.748727893515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45963.748727893515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45963.748727893515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45963.748727893515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45963.748727893515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45963.748727893515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45963.748727893515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45963.748727893515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45963.748727893515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45963.748727893515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45963.748727893515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45963.748727893515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45963.748727893515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45963.748727893515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45963.748727893515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45963.748727893515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45963.748727893515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45963.748727893515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45963.748727893515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45963.748727893515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45963.748727893515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45963.748727893515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45963.748727893515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45963.748727893515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45963.748727893515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45963.748727893515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45963.748727893515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45963.748727893515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45963.748727893515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45963.748727893515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45963.748727893515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45963.748727893515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45963.748727893515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45963.748727893515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45963.748727893515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45963.748727893515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45963.748727893515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45963.748727893515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45963.748727893515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45963.748727893515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45963.748727893515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45963.748727893515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45963.748727893515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45963.748727893515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45963.748727893515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45963.748727893515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45963.748727893515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45963.748727893515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45963.748727893515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45963.748727893515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45963.748727893515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45963.748727893515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45963.748727893515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45963.748727893515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45963.748727893515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45963.748727893515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45963.748727893515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45963.748727893515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45963.748727893515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45963.748727893515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45963.748727893515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45963.748727893515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45963.748727893515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45963.748727893515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45963.748727893515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45963.748727893515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45963.748727893515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45963.748727893515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45963.748727893515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45963.748727893515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45963.748727893515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45963.748727893515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45963.748727893515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45963.748727893515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45963.748727893515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45963.748727893515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45963.748727893515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45963.748727893515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45963.748727893515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45963.748727893515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45963.748727893515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45963.748727893515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45963.748727893515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45963.748727893515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45963.748727893515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45963.748727893515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45963.748727893515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45963.748727893515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45963.748727893515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45963.748727893515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45963.748727893515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45963.748727893515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45963.748727893515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45963.748727893515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45963.748727893515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45963.748727893515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45963.748727893515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45963.748727893515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45963.748727893515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45963.748727893515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45963.748727893515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45963.748727893515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45963.748727893515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45963.748727893515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45963.748727893515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45963.748727893515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45963.748727893515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45963.748727893515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45963.748727893515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45963.748727893515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45963.748727893515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45963.748727893515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45963.748727893515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45963.748727893515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45963.748727893515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45963.748727893515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45963.748727893515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45963.748727893515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45963.748727893515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45963.748727893515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45963.748727893515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45963.748727893515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45963.748727893515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45963.748727893515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45963.748727893515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45963.748727893515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45963.748727893515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45963.748727893515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45963.748727893515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45963.748727893515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45963.748727893515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45963.748727893515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45963.748727893515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45963.748727893515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45963.748727893515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45963.748727893515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45963.748727893515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45963.748727893515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45963.748727893515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45963.748727893515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45963.748727893515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45963.748727893515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45963.748727893515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45963.748727893515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45963.748727893515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45963.748727893515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45963.748727893515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45963.748727893515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45963.748727893515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45963.748727893515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45963.748727893515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45963.748727893515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45963.748727893515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45963.748727893515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45963.748727893515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45963.748727893515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45963.748727893515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45963.748727893515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45963.748727893515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45963.748727893515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45963.748727893515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45963.748727893515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45963.748727893515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45963.748727893515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45963.748727893515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45963.748727893515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45963.748727893515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45963.748727893515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45963.748727893515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45963.748727893515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45963.748727893515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45963.748727893515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45963.748727893515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45963.748727893515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45963.748727893515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45963.748727893515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45963.748727893515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45963.748727893515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45963.748727893515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45963.748727893515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45963.748727893515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45963.748727893515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45963.748727893515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45963.748727893515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45963.748727893515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45963.748727893515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45963.748727893515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45963.748727893515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45963.748727893515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45963.748727893515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45963.748727893515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45963.748727893515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45963.748727893515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45963.748727893515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45963.748727893515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45963.748727893515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45963.748727893515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45963.748727893515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45963.748727893515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45963.748727893515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45963.748727893515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45963.748727893515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45963.748727893515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45963.748727893515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45963.748727893515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45963.748727893515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45963.748727893515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45963.748727893515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45963.748727893515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45963.748727893515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45963.748727893515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45963.748727893515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45963.748727893515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45963.748727893515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45963.748727893515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45963.748727893515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45963.748727893515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45963.748727893515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45963.748727893515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45963.748727893515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45963.748727893515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45963.748727893515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45963.748727893515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45963.748727893515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45963.748727893515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45963.748727893515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45963.748727893515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45963.748727893515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45963.748727893515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45963.748727893515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45963.748727893515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45963.748727893515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45963.748727893515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45963.748727893515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45963.748727893515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45963.748727893515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45963.748727893515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45963.748727893515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45963.748727893515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45963.748727893515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45963.748727893515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45963.748727893515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45963.748727893515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45963.748727893515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45963.748727893515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45963.748727893515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45963.748727893515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45963.748727893515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45963.748727893515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45963.748727893515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45963.748727893515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45963.748727893515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45963.748727893515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45963.748727893515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45963.748727893515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45963.748727893515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45963.748727893515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45963.748727893515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45963.748727893515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45963.748727893515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45963.748727893515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45963.748727893515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45963.748727893515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45963.748727893515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45963.748727893515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45963.748727893515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45963.748727893515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45963.748727893515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45963.748727893515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45963.748727893515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45963.748727893515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45963.748727893515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45963.748727893515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45963.748727893515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45963.748727893515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45963.748727893515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45963.748727893515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45963.748727893515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45963.748727893515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45963.748727893515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45963.748727893515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45963.748727893515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45963.748727893515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45963.748727893515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45963.748727893515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45963.748727893515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45963.748727893515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45963.748727893515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45963.748727893515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45963.748727893515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45963.748727893515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45963.748727893515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45963.748727893515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45963.748727893515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45963.748727893515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45963.748727893515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45963.748727893515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45963.748727893515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45963.748727893515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45963.748727893515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45963.748727893515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45963.748727893515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45963.748727893515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45963.748727893515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45963.748727893515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45963.748727893515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45963.748727893515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45963.748727893515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45963.748727893515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45963.748727893515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45963.748727893515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45963.748727893515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45963.748727893515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45963.748727893515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45963.748727893515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45963.748727893515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45963.748727893515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45963.748727893515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45963.748727893515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45963.748727893515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45963.748727893515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45963.748727893515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45963.748727893515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45963.748727893515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45963.748727893515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45963.748727893515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45963.748727893515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45963.748727893515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45963.748727893515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45963.748727893515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45963.748727893515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45963.748727893515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45963.748727893515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45963.748727893515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45963.748727893515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45963.748727893515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45963.748727893515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45963.748727893515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45963.748727893515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45963.748727893515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45963.748727893515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45963.748727893515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45963.748727893515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45963.748727893515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45963.748727893515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45963.748727893515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45963.748727893515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45963.748727893515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45963.748727893515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45963.748727893515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45963.748727893515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45963.748727893515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45963.748727893515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45963.748727893515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45963.748727893515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45963.748727893515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45963.748727893515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45963.748727893515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45963.748727893515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45963.748727893515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45963.748727893515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45963.748727893515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45963.748727893515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45963.748727893515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45963.748727893515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45963.748727893515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45963.748727893515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45963.748727893515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45963.748727893515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45963.748727893515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45963.748727893515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45963.748727893515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45963.748727893515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45963.748727893515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45963.748727893515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45963.748727893515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45963.748727893515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45963.748727893515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45963.748727893515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45963.748727893515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45963.748727893515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45963.748727893515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45963.748727893515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45963.748727893515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45963.748727893515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45963.748727893515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45963.748727893515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45963.748727893515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45963.748727893515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45963.748727893515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45963.748727893515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45963.748727893515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45963.748727893515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45963.748727893515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45963.748727893515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45963.748727893515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45963.748727893515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45963.748727893515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45963.748727893515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D16" sqref="D16: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260.26801030091883</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45963.748727893515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45963.748727893515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45963.748727893515</v>
      </c>
      <c r="H5" s="122"/>
      <c r="I5" s="118" t="str">
        <f>IFERROR(VLOOKUP(D5,DB!A:F,6,0),"")</f>
        <v/>
      </c>
      <c r="J5" s="118" t="str">
        <f>IFERROR(VLOOKUP(D5,DB!A:G,7,0),"")</f>
        <v/>
      </c>
      <c r="K5" s="124"/>
      <c r="L5" s="120" t="str">
        <f>IFERROR(VLOOKUP(D5,DB!A:I,9,0),"")</f>
        <v/>
      </c>
    </row>
    <row r="6" spans="1:16" ht="15" customHeight="1">
      <c r="A6" s="118"/>
      <c r="B6" s="118" t="str">
        <f>IFERROR(VLOOKUP(D6,DB!A:K,11,0),"")</f>
        <v>R4</v>
      </c>
      <c r="C6" s="119"/>
      <c r="D6" s="120" t="s">
        <v>39111</v>
      </c>
      <c r="E6" s="97" t="s">
        <v>39021</v>
      </c>
      <c r="F6" s="122"/>
      <c r="G6" s="123">
        <f ca="1">IFERROR(NOW()-F6,"")</f>
        <v>45963.748727893515</v>
      </c>
      <c r="H6" s="122"/>
      <c r="I6" s="118" t="str">
        <f>IFERROR(VLOOKUP(D6,DB!A:F,6,0),"")</f>
        <v>SCECO</v>
      </c>
      <c r="J6" s="118" t="str">
        <f>IFERROR(VLOOKUP(D6,DB!A:G,7,0),"")</f>
        <v>Vandalized</v>
      </c>
      <c r="K6" s="124"/>
      <c r="L6" s="120" t="str">
        <f>IFERROR(VLOOKUP(D6,DB!A:I,9,0),"")</f>
        <v>Latis</v>
      </c>
    </row>
    <row r="7" spans="1:16" ht="15" customHeight="1">
      <c r="A7" s="118"/>
      <c r="B7" s="118" t="str">
        <f>IFERROR(VLOOKUP(D7,DB!A:K,11,0),"")</f>
        <v/>
      </c>
      <c r="C7" s="119"/>
      <c r="D7" s="120"/>
      <c r="E7" s="97" t="s">
        <v>39021</v>
      </c>
      <c r="F7" s="122"/>
      <c r="G7" s="123">
        <f ca="1">IFERROR(NOW()-F7,"")</f>
        <v>45963.748727893515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45963.748727893515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45963.748727893515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45963.748727893515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45963.748727893515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45963.748727893515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45963.748727893515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45963.748727893515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45963.748727893515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45963.748727893515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45963.748727893515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45963.748727893515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45963.748727893515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45963.748727893515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45963.748727893515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45963.748727893515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45963.748727893515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45963.748727893515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45963.748727893515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45963.748727893515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45963.748727893515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45963.748727893515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45963.748727893515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45963.748727893515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45963.748727893515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45963.748727893515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45963.748727893515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45963.748727893515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45963.748727893515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45963.748727893515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45963.748727893515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45963.748727893515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45963.748727893515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45963.748727893515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45963.748727893515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45963.748727893515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45963.748727893515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45963.748727893515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45963.748727893515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45963.748727893515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45963.748727893515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45963.748727893515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45963.748727893515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45963.748727893515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45963.748727893515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45963.748727893515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45963.748727893515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45963.748727893515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45963.748727893515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45963.748727893515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45963.748727893515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45963.748727893515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45963.748727893515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45963.748727893515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45963.748727893515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45963.748727893515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45963.748727893515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45963.748727893515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45963.748727893515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45963.748727893515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45963.748727893515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45963.748727893515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45963.748727893515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45963.748727893515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45963.748727893515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45963.748727893515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45963.748727893515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45963.748727893515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45963.748727893515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45963.748727893515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45963.748727893515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45963.748727893515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45963.748727893515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45963.748727893515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45963.748727893515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45963.748727893515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45963.748727893515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45963.748727893515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45963.748727893515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45963.748727893515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45963.748727893515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45963.748727893515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45963.748727893515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45963.748727893515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45963.748727893515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45963.748727893515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45963.748727893515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45963.748727893515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45963.748727893515</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45963.748727893515</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71.916667592588055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37.559850578698388</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15.08761678240262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45963.748727777776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45963.748727777776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45963.748727777776</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45963.748727777776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45963.748727777776</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45963.748727777776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45963.748727777776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45963.748727777776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45963.748727777776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45963.748727777776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45963.748727777776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45963.748727777776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45963.748727777776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45963.748727777776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45963.748727777776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45963.748727777776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45963.748727777776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45963.748727777776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45963.748727777776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45963.748727777776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45963.748727777776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45963.748727777776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45963.748727777776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45963.748727777776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45963.748727777776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45963.748727777776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45963.748727777776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45963.748727777776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45963.748727777776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45963.748727777776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45963.748727777776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45963.748727777776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45963.748727777776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45963.748727777776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45963.748727777776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45963.748727777776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45963.748727777776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45963.748727777776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45963.748727777776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45963.748727777776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45963.748727777776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45963.748727777776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45963.748727777776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45963.748727777776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45963.748727777776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45963.748727777776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45963.748727777776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45963.748727777776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45963.748727777776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45963.748727777776</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45963.748727777776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45963.748727777776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45963.748727777776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45963.748727777776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45963.748727777776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45963.748727777776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45963.748727777776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45963.748727777776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45963.748727777776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45963.748727777776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45963.748727777776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45963.748727777776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45963.748727777776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45963.748727777776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45963.748727777776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45963.748727777776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45963.748727777776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45963.748727777776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45963.748727777776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45963.748727777776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45963.748727777776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45963.748727777776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45963.748727777776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45963.748727777776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45963.748727777776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45963.748727777776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45963.748727777776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45963.748727777776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45963.748727777776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45963.748727777776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45963.748727777776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45963.748727777776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45963.748727777776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45963.748727777776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45963.748727777776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45963.748727777776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45963.748727777776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45963.748727777776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45963.748727777776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45963.748727777776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45963.748727777776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45963.748727777776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45963.748727777776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45963.748727777776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45963.748727777776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45963.748727777776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45963.748727777776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45963.748727777776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45963.748727777776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45963.748727777776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45963.748727777776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45963.748727777776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45963.748727777776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45963.748727777776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45963.748727777776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45963.748727777776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45963.748727777776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45963.748727777776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45963.748727777776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45963.748727777776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45963.748727777776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45963.748727777776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45963.748727777776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45963.748727777776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45963.748727777776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45963.748727777776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45963.748727777776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45963.748727777776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45963.748727777776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45963.748727777776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45963.748727777776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45963.748727777776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45963.748727777776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45963.748727777776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45963.748727777776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45963.748727777776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45963.748727777776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45963.748727777776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45963.748727777776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45963.748727777776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45963.748727777776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45963.748727777776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45963.748727777776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45963.748727777776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45963.748727777776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45963.748727777776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45963.748727777776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45963.748727777776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45963.748727777776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45963.748727777776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45963.748727777776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45963.748727777776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45963.748727777776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45963.748727777776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45963.748727777776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45963.748727777776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45963.748727777776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45963.748727777776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45963.748727777776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45963.748727777776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45963.748727777776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45963.748727777776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45963.748727777776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45963.748727777776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45963.748727777776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45963.748727777776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45963.748727777776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45963.748727777776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45963.748727893515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45963.748727893515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45963.748727893515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45963.748727893515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45963.748727893515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45963.748727893515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45963.748727893515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45963.748727893515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45963.748727893515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45963.748727893515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45963.748727893515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45963.748727893515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45963.748727893515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45963.748727893515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45963.748727893515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45963.748727893515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45963.748727893515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45963.748727893515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45963.748727893515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45963.748727893515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45963.748727893515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45963.748727893515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45963.748727893515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45963.748727893515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45963.748727893515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45963.748727893515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45963.748727893515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45963.748727893515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45963.748727893515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45963.748727893515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45963.748727893515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45963.748727893515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45963.748727893515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45963.748727893515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45963.748727893515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45963.748727893515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45963.748727893515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45963.748727893515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45963.748727893515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45963.748727893515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45963.748727893515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45963.748727893515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45963.748727893515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45963.748727893515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45963.748727893515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45963.748727893515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45963.748727893515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45963.748727893515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45963.748727893515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45963.748727893515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45963.748727893515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45963.748727893515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45963.748727893515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45963.748727893515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45963.748727893515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45963.748727893515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45963.748727893515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45963.748727893515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45963.748727893515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45963.748727893515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45963.748727893515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45963.748727893515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45963.748727893515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45963.748727893515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45963.748727893515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45963.748727893515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45963.748727893515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45963.748727893515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45963.748727893515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45963.748727893515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45963.748727893515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45963.748727893515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45963.748727893515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45963.748727893515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45963.748727893515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45963.748727893515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45963.748727893515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45963.748727893515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45963.748727893515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45963.748727893515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45963.748727893515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45963.748727893515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45963.748727893515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45963.748727893515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45963.748727893515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45963.748727893515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45963.748727893515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45963.748727893515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45963.748727893515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45963.748727893515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45963.748727893515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45963.748727893515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45963.748727893515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45963.748727893515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45963.748727893515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45963.748727893515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45963.748727893515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45963.748727893515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45963.748727893515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45963.748727893515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45963.748727893515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45963.748727893515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45963.748727893515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45963.748727893515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45963.748727893515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45963.748727893515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45963.748727893515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45963.748727893515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45963.748727893515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45963.748727893515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45963.748727893515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45963.748727893515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45963.748727893515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45963.748727893515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45963.748727893515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45963.748727893515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45963.748727893515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45963.748727893515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45963.748727893515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45963.748727893515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45963.748727893515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45963.748727893515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45963.748727893515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45963.748727893515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45963.748727893515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45963.748727893515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45963.748727893515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45963.748727893515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45963.748727893515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45963.748727893515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45963.748727893515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45963.748727893515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45963.748727893515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45963.748727893515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45963.748727893515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45963.748727893515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45963.748727893515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45963.748727893515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45963.748727893515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45963.748727893515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45963.748727893515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45963.748727893515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45963.748727893515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45963.748727893515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45963.748727893515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45963.748727893515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45963.748727893515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45963.748727893515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45963.748727893515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45963.748727893515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45963.748727893515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45963.748727893515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45963.748727893515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45963.748727893515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45963.748727893515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45963.748727893515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45963.748727893515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45963.748727893515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45963.748727893515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45963.748727893515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45963.748727893515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45963.748727893515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45963.748727893515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45963.748727893515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45963.748727893515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45963.748727893515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45963.748727893515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45963.748727893515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45963.748727893515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45963.748727893515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45963.748727893515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45963.748727893515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45963.748727893515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45963.748727893515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45963.748727893515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45963.748727893515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45963.748727893515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45963.748727893515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45963.748727893515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45963.748727893515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45963.748727893515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45963.748727893515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45963.748727893515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45963.748727893515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45963.748727893515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45963.748727893515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45963.748727893515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45963.748727893515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45963.748727893515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45963.748727893515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45963.748727893515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45963.748727893515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45963.748727893515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45963.748727893515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45963.748727893515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45963.748727893515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45963.748727893515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45963.748727893515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45963.748727893515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45963.748727893515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45963.748727893515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45963.748727893515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45963.748727893515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45963.748727893515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45963.748727893515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45963.748727893515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45963.748727893515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45963.748727893515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45963.748727893515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45963.748727893515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45963.748727893515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45963.748727893515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45963.748727893515</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0.11927175925666234</v>
      </c>
      <c r="H2" s="106">
        <v>45963.634062500001</v>
      </c>
      <c r="I2" s="102" t="str">
        <f>IFERROR(VLOOKUP(D2,DB!A:F,6,0),"")</f>
        <v>SCECO</v>
      </c>
      <c r="J2" s="169" t="str">
        <f>IFERROR(VLOOKUP(D2,DB!A:G,7,0),"")</f>
        <v>In progress</v>
      </c>
      <c r="K2" s="107" t="s">
        <v>39120</v>
      </c>
      <c r="L2" s="108" t="str">
        <f>IFERROR(VLOOKUP(D2,DB!A:I,9,0),"")</f>
        <v>Latis</v>
      </c>
    </row>
    <row r="3" spans="1:16383" ht="31.5" customHeight="1">
      <c r="A3" s="168" t="s">
        <v>39121</v>
      </c>
      <c r="B3" s="169" t="s">
        <v>5398</v>
      </c>
      <c r="C3" s="170">
        <v>1</v>
      </c>
      <c r="D3" s="169" t="s">
        <v>39122</v>
      </c>
      <c r="E3" s="102" t="s">
        <v>39021</v>
      </c>
      <c r="F3" s="171">
        <v>45963.66202546296</v>
      </c>
      <c r="G3" s="115">
        <f ca="1">IFERROR(NOW()-F3,"-")</f>
        <v>8.6702314816648141E-2</v>
      </c>
      <c r="H3" s="171">
        <v>45963.656076388892</v>
      </c>
      <c r="I3" s="169" t="str">
        <f>IFERROR(VLOOKUP(D3,DB!A:F,6,0),"")</f>
        <v/>
      </c>
      <c r="J3" s="169" t="str">
        <f>IFERROR(VLOOKUP(D3,DB!A:G,7,0),"")</f>
        <v/>
      </c>
      <c r="K3" s="172" t="s">
        <v>39123</v>
      </c>
      <c r="L3" s="173" t="s">
        <v>39124</v>
      </c>
    </row>
    <row r="4" spans="1:16383" ht="31.5" customHeight="1">
      <c r="A4" s="168"/>
      <c r="B4" s="169" t="str">
        <f>IFERROR(VLOOKUP(D4,DB!A:K,11,0),"")</f>
        <v/>
      </c>
      <c r="C4" s="170"/>
      <c r="D4" s="169"/>
      <c r="E4" s="102"/>
      <c r="F4" s="171"/>
      <c r="G4" s="115">
        <f t="shared" ref="G4:G25" ca="1" si="0">IFERROR(NOW()-F4,"-")</f>
        <v>45963.748727777776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45963.748727777776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45963.748727777776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45963.748727777776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45963.748727777776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45963.748727777776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45963.748727777776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45963.748727777776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45963.748727777776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45963.748727777776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45963.748727777776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45963.748727777776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45963.748727777776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45963.748727777776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45963.748727777776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45963.748727777776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45963.748727777776</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45963.748727777776</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45963.748727777776</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45963.748727777776</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45963.748727777776</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45963.748727777776</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45963.748727777776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45963.748727777776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45963.748727777776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45963.748727777776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45963.748727777776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45963.748727777776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45963.748727777776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45963.748727777776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45963.748727777776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45963.748727777776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45963.748727777776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45963.748727777776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45963.748727777776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45963.748727777776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45963.748727777776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45963.748727777776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45963.748727777776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45963.748727777776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45963.748727777776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45963.748727777776</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2025-11-02T14:59:49Z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