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70" documentId="13_ncr:1_{F6CB121F-512D-4AA6-A0C1-0FB36C537598}" xr6:coauthVersionLast="47" xr6:coauthVersionMax="47" xr10:uidLastSave="{6230CFB9-8FB5-4B00-94DF-93170A3E93B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<sst xmlns="http://schemas.openxmlformats.org/spreadsheetml/2006/main" count="180293" uniqueCount="39131">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</sst>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296.38680590278091</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0.26539386574586388</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1">
        <f ca="1">IFERROR(NOW()-F4,"")</f>
        <v>0.23979201389010996</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45959.335231828707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45959.335231828707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45959.335231828707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45959.335231828707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45959.335231828707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45959.335231828707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45959.335231828707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45959.335231828707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45959.335231828707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45959.335231828707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45959.335231828707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45959.335231828707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45959.335231828707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45959.335231828707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45959.335231828707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45959.335231828707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45959.335231828707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45959.335231828707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45959.335231828707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45959.335231828707</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45959.335231828707</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134.33539386574557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0.59314849537622649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0.55897025463491445</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0.39733831019111676</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0.10930590278439922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45959.335231828707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45959.335231828707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45959.335231828707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45959.335231828707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45959.335231828707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45959.335231828707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45959.335231828707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45959.335231828707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45959.335231828707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45959.335231828707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45959.335231828707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45959.335231828707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45959.335231828707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45959.335231828707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45959.335231828707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45959.335231828707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45959.335231828707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45959.335231828707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45959.335231828707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45959.335231828707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45959.335231828707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45959.335231828707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45959.335231828707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45959.335231828707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45959.335231828707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45959.335231828707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45959.335231828707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45959.335231828707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45959.335231828707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45959.335231828707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45959.335231828707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45959.335231828707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45959.335231828707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45959.335231828707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45959.335231828707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45959.335231828707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45959.335231828707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45959.335231828707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45959.335231828707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45959.335231828707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45959.335231828707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45959.335231828707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45959.335231828707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45959.335231828707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45959.335231828707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45959.335231828707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45959.335231828707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45959.335231828707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45959.335231828707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45959.335231828707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45959.335231828707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45959.335231828707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45959.335231828707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45959.335231828707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45959.335231828707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45959.335231828707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45959.335231828707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45959.335231828707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45959.335231828707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45959.335231828707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45959.335231828707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45959.335231828707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45959.335231828707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45959.335231828707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45959.335231828707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45959.335231828707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45959.335231828707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45959.335231828707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45959.335231828707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45959.335231828707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45959.335231828707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45959.335231828707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45959.335231828707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45959.335231828707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45959.335231828707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45959.335231828707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45959.335231828707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45959.335231828707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45959.335231828707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45959.335231828707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45959.335231828707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45959.335231828707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45959.335231828707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45959.335231828707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45959.335231828707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45959.335231828707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45959.335231828707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45959.335231828707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45959.335231828707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45959.335231828707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45959.335231828707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45959.335231828707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45959.335231828707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45959.335231828707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45959.335231828707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45959.335231828707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45959.335231828707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45959.335231828707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45959.335231828707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45959.335231828707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45959.335231828707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45959.335231828707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45959.335231828707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45959.335231828707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45959.335231828707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45959.335231828707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45959.335231828707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45959.335231828707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45959.335231828707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45959.335231828707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45959.335231828707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45959.335231828707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45959.335231828707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45959.335231828707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45959.335231828707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45959.335231828707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45959.335231828707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45959.335231828707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45959.335231828707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45959.335231828707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45959.335231828707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45959.335231828707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45959.335231828707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45959.335231828707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45959.335231828707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45959.335231828707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45959.335231828707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45959.335231828707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45959.335231828707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45959.335231828707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45959.335231828707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45959.335231828707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45959.335231828707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45959.335231828707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45959.335231828707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45959.335231828707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45959.335231828707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45959.335231828707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45959.335231828707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45959.335231828707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45959.335231828707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45959.335231828707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45959.335231828707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45959.335231828707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45959.335231828707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45959.335231828707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45959.335231828707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45959.335231828707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45959.335231828707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45959.335231828707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45959.335231828707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45959.335231828707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45959.335231828707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45959.335231828707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45959.335231828707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45959.335231828707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45959.335231828707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45959.335231828707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45959.335231828707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45959.335231828707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45959.335231828707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45959.335231828707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45959.335231828707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45959.335231828707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45959.335231828707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45959.335231828707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45959.335231828707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45959.335231828707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45959.335231828707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45959.335231828707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45959.335231828707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45959.335231828707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45959.335231828707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45959.335231828707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45959.335231828707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45959.335231828707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45959.335231828707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45959.335231828707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45959.335231828707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45959.335231828707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45959.335231828707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45959.335231828707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45959.335231828707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45959.335231828707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45959.335231828707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45959.335231828707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45959.335231828707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45959.335231828707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45959.335231828707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45959.335231828707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45959.335231828707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45959.335231828707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45959.335231828707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45959.335231828707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45959.335231828707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45959.335231828707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45959.335231828707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45959.335231828707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45959.335231828707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45959.335231828707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45959.335231828707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45959.335231828707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45959.335231828707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45959.335231828707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45959.335231828707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45959.335231828707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45959.335231828707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45959.335231828707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45959.335231828707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45959.335231828707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45959.335231828707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45959.335231828707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45959.335231828707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45959.335231828707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45959.335231828707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45959.335231828707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45959.335231828707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45959.335231828707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45959.335231828707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45959.335231828707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45959.335231828707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45959.335231828707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45959.335231828707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45959.335231828707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45959.335231828707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45959.335231828707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45959.335231828707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45959.335231828707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45959.335231828707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45959.335231828707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45959.335231828707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45959.335231828707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45959.335231828707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45959.335231828707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45959.335231828707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45959.335231828707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45959.335231828707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45959.335231828707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45959.335231828707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45959.335231828707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45959.335231828707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45959.335231828707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45959.335231828707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45959.335231828707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45959.335231828707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45959.335231828707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45959.335231828707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45959.335231828707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45959.335231828707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45959.335231828707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45959.335231828707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45959.335231828707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45959.335231828707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45959.335231828707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45959.335231828707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45959.335231828707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45959.335231828707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45959.335231828707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45959.335231828707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45959.335231828707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45959.335231828707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45959.335231828707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45959.335231828707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45959.335231828707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45959.335231828707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45959.335231828707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45959.335231828707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45959.335231828707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45959.335231828707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45959.335231828707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45959.335231828707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45959.335231828707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45959.335231828707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45959.335231828707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45959.335231828707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45959.335231828707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45959.335231828707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45959.335231828707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45959.335231828707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45959.335231828707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45959.335231828707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45959.335231828707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45959.335231828707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45959.335231828707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45959.335231828707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45959.335231828707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45959.335231828707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45959.335231828707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45959.335231828707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45959.335231828707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45959.335231828707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45959.335231828707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45959.335231828707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45959.335231828707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45959.335231828707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45959.335231828707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45959.335231828707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45959.335231828707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45959.335231828707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45959.335231828707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45959.335231828707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45959.335231828707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45959.335231828707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45959.335231828707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45959.335231828707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45959.335231828707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45959.335231828707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45959.335231828707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45959.335231828707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45959.335231828707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45959.335231828707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45959.335231828707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45959.335231828707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45959.335231828707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45959.335231828707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45959.335231828707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45959.335231828707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45959.335231828707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45959.335231828707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45959.335231828707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45959.335231828707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45959.335231828707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45959.335231828707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45959.335231828707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45959.335231828707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45959.335231828707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45959.335231828707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45959.335231828707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45959.335231828707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45959.335231828707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45959.335231828707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45959.335231828707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45959.335231828707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45959.335231828707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45959.335231828707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45959.335231828707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45959.335231828707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45959.335231828707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45959.335231828707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45959.335231828707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45959.335231828707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45959.335231828707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45959.335231828707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45959.335231828707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45959.335231828707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45959.335231828707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45959.335231828707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45959.335231828707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45959.335231828707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45959.335231828707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45959.335231828707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45959.335231828707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45959.335231828707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45959.335231828707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45959.335231828707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45959.335231828707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45959.335231828707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45959.335231828707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45959.335231828707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45959.335231828707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45959.335231828707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45959.335231828707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45959.335231828707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45959.335231828707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45959.335231828707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45959.335231828707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45959.335231828707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45959.335231828707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45959.335231828707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45959.335231828707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45959.335231828707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45959.335231828707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45959.335231828707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45959.335231828707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45959.335231828707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45959.335231828707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45959.335231828707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45959.335231828707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45959.335231828707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45959.335231828707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45959.335231828707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45959.335231828707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45959.335231828707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45959.335231828707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45959.335231828707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45959.335231828707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45959.335231828707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45959.335231828707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45959.335231828707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45959.335231828707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45959.335231828707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45959.335231828707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45959.335231828707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45959.335231828707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45959.335231828707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45959.335231828707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45959.335231828707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45959.335231828707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45959.335231828707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45959.335231828707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45959.335231828707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45959.335231828707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45959.335231828707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45959.335231828707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45959.335231828707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45959.335231828707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45959.335231828707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45959.335231828707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45959.335231828707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45959.335231828707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45959.335231828707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45959.335231828707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45959.335231828707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45959.335231828707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45959.335231828707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45959.335231828707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45959.335231828707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45959.335231828707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45959.335231828707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45959.335231828707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45959.335231828707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45959.335231828707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45959.335231828707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45959.335231828707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45959.335231828707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45959.335231828707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45959.335231828707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45959.335231828707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45959.335231828707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45959.335231828707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45959.335231828707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45959.335231828707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45959.335231828707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45959.335231828707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45959.335231828707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45959.335231828707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45959.335231828707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45959.335231828707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45959.335231828707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45959.335231828707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45959.335231828707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45959.335231828707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45959.335231828707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45959.335231828707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45959.335231828707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45959.335231828707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45959.335231828707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45959.335231828707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45959.335231828707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45959.335231828707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45959.335231828707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45959.335231828707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45959.335231828707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45959.335231828707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45959.335231828707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45959.335231828707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45959.335231828707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45959.335231828707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45959.335231828707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45959.335231828707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45959.335231828707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45959.335231828707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45959.335231828707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45959.335231828707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45959.335231828707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45959.335231828707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45959.335231828707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45959.335231828707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45959.335231828707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45959.335231828707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45959.335231828707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45959.335231828707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45959.335231828707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45959.335231828707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45959.335231828707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45959.335231828707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45959.335231828707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45959.335231828707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45959.335231828707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45959.335231828707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45959.335231828707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45959.335231828707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45959.335231828707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45959.335231828707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45959.335231828707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45959.335231828707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45959.335231828707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45959.335231828707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45959.335231828707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45959.335231828707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45959.335231828707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45959.335231828707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45959.335231828707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45959.335231828707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45959.335231828707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45959.335231828707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45959.335231828707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45959.335231828707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45959.335231828707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45959.335231828707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45959.335231828707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45959.335231828707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45959.335231828707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45959.335231828707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45959.335231828707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45959.335231828707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45959.335231828707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45959.335231828707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45959.335231828707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45959.335231828707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45959.335231828707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45959.335231828707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45959.335231828707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45959.335231828707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45959.335231828707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45959.335231828707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45959.335231828707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45959.335231828707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45959.335231828707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45959.335231828707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45959.335231828707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45959.335231828707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45959.335231828707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45959.335231828707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45959.335231828707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45959.335231828707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45959.335231828707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45959.335231828707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45959.335231828707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45959.335231828707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45959.335231828707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45959.335231828707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45959.335231828707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45959.335231828707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45959.335231828707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45959.335231828707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45959.335231828707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45959.335231828707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45959.335231828707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45959.335231828707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45959.335231828707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45959.335231828707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45959.335231828707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45959.335231828707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45959.335231828707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45959.335231828707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45959.335231828707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45959.335231828707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45959.335231828707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45959.335231828707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45959.335231828707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45959.335231828707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45959.335231828707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45959.335231828707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45959.335231828707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45959.335231828707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45959.335231828707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45959.335231828707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45959.335231828707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45959.335231828707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45959.335231828707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45959.335231828707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45959.335231828707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45959.335231828707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45959.335231828707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45959.335231828707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45959.335231828707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45959.335231828707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45959.335231828707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45959.335231828707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45959.335231828707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45959.335231828707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45959.335231828707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45959.335231828707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45959.335231828707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45959.335231828707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45959.335231828707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45959.335231828707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45959.335231828707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45959.335231828707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45959.335231828707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45959.335231828707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45959.335231828707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45959.335231828707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45959.335231828707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45959.335231828707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45959.335231828707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45959.335231828707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45959.335231828707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45959.335231828707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45959.335231828707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45959.335231828707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45959.335231828707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45959.335231828707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45959.335231828707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45959.335231828707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45959.335231828707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45959.335231828707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45959.335231828707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45959.335231828707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45959.335231828707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45959.335231828707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45959.335231828707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45959.335231828707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45959.335231828707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45959.335231828707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45959.335231828707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45959.335231828707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45959.335231828707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45959.335231828707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45959.335231828707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45959.335231828707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45959.335231828707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45959.335231828707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45959.335231828707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45959.335231828707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45959.335231828707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45959.335231828707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45959.335231828707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45959.335231828707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45959.335231828707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45959.335231828707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45959.335231828707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45959.335231828707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45959.335231828707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45959.335231828707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45959.335231828707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45959.335231828707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45959.335231828707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45959.335231828707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45959.335231828707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45959.335231828707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45959.335231828707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45959.335231828707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45959.335231828707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45959.335231828707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45959.335231828707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45959.335231828707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45959.335231828707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45959.335231828707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45959.335231828707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45959.335231828707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45959.335231828707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45959.335231828707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45959.335231828707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45959.335231828707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45959.335231828707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45959.335231828707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45959.335231828707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45959.335231828707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45959.335231828707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45959.335231828707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45959.335231828707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45959.335231828707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45959.335231828707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45959.335231828707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45959.335231828707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45959.335231828707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45959.335231828707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45959.335231828707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45959.335231828707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45959.335231828707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45959.335231828707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45959.335231828707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45959.335231828707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45959.335231828707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45959.335231828707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45959.335231828707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45959.335231828707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45959.335231828707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45959.335231828707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45959.335231828707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45959.335231828707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45959.335231828707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45959.335231828707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45959.335231828707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45959.335231828707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45959.335231828707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45959.335231828707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45959.335231828707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45959.335231828707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45959.335231828707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45959.335231828707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45959.335231828707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45959.335231828707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45959.335231828707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45959.335231828707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45959.335231828707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45959.335231828707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45959.335231828707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45959.335231828707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45959.335231828707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45959.335231828707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45959.335231828707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45959.335231828707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45959.335231828707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45959.335231828707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45959.335231828707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45959.335231828707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45959.335231828707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45959.335231828707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45959.335231828707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45959.335231828707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45959.335231828707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45959.335231828707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45959.335231828707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45959.335231828707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45959.335231828707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45959.335231828707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45959.335231828707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45959.335231828707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45959.335231828707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45959.335231828707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45959.335231828707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45959.335231828707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45959.335231828707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45959.335231828707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45959.335231828707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45959.335231828707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45959.335231828707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45959.335231828707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45959.335231828707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45959.335231828707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45959.335231828707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45959.335231828707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45959.335231828707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45959.335231828707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45959.335231828707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45959.335231828707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45959.335231828707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45959.335231828707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45959.335231828707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45959.335231828707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45959.335231828707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45959.335231828707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45959.335231828707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45959.335231828707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45959.335231828707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45959.335231828707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45959.335231828707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45959.335231828707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45959.335231828707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45959.335231828707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45959.335231828707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45959.335231828707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45959.335231828707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45959.335231828707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45959.335231828707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45959.335231828707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45959.335231828707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45959.335231828707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45959.335231828707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45959.335231828707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45959.335231828707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45959.335231828707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45959.335231828707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45959.335231828707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45959.335231828707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45959.335231828707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45959.335231828707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45959.335231828707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45959.335231828707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45959.335231828707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45959.335231828707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45959.335231828707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45959.335231828707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45959.335231828707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45959.335231828707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45959.335231828707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45959.335231828707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45959.335231828707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45959.335231828707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45959.335231828707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45959.335231828707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45959.335231828707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45959.335231828707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45959.335231828707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45959.335231828707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45959.335231828707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45959.335231828707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45959.335231828707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45959.335231828707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45959.335231828707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45959.335231828707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45959.335231828707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45959.335231828707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45959.335231828707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45959.335231828707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45959.335231828707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45959.335231828707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45959.335231828707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45959.335231828707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45959.335231828707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45959.335231828707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45959.335231828707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45959.335231828707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45959.335231828707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45959.335231828707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45959.335231828707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45959.335231828707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45959.335231828707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45959.335231828707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45959.335231828707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45959.335231828707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45959.335231828707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45959.335231828707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45959.335231828707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45959.335231828707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45959.335231828707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45959.335231828707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45959.335231828707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45959.335231828707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45959.335231828707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45959.335231828707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45959.335231828707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45959.335231828707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45959.335231828707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45959.335231828707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45959.335231828707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45959.335231828707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45959.335231828707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45959.335231828707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45959.335231828707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45959.335231828707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45959.335231828707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45959.335231828707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45959.335231828707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45959.335231828707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45959.335231828707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45959.335231828707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45959.335231828707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45959.335231828707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45959.335231828707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45959.335231828707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45959.335231828707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45959.335231828707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45959.335231828707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45959.335231828707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45959.335231828707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45959.335231828707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45959.335231828707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45959.335231828707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45959.335231828707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45959.335231828707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45959.335231828707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45959.335231828707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45959.335231828707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45959.335231828707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45959.335231828707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45959.335231828707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45959.335231828707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45959.335231828707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45959.335231828707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45959.335231828707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45959.335231828707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45959.335231828707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45959.335231828707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45959.335231828707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45959.335231828707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45959.335231828707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45959.335231828707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45959.335231828707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45959.335231828707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45959.335231828707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45959.335231828707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45959.335231828707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45959.335231828707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45959.335231828707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45959.335231828707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45959.335231828707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45959.335231828707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45959.335231828707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45959.335231828707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45959.335231828707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45959.335231828707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45959.335231828707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45959.335231828707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45959.335231828707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45959.335231828707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45959.335231828707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45959.335231828707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45959.335231828707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45959.335231828707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45959.335231828707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45959.335231828707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45959.335231828707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45959.335231828707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45959.335231828707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45959.335231828707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45959.335231828707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45959.335231828707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45959.335231828707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45959.335231828707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45959.335231828707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45959.335231828707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45959.335231828707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45959.335231828707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45959.335231828707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45959.335231828707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45959.335231828707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45959.335231828707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45959.335231828707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45959.335231828707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45959.335231828707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45959.335231828707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45959.335231828707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45959.335231828707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45959.335231828707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45959.335231828707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45959.335231828707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45959.335231828707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45959.335231828707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45959.335231828707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45959.335231828707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45959.335231828707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45959.335231828707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45959.335231828707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45959.335231828707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45959.335231828707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45959.335231828707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45959.335231828707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45959.335231828707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45959.335231828707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45959.335231828707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45959.335231828707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45959.335231828707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45959.335231828707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45959.335231828707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45959.335231828707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45959.335231828707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45959.335231828707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45959.335231828707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45959.335231828707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45959.335231828707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45959.335231828707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45959.335231828707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45959.335231828707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45959.335231828707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45959.335231828707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45959.335231828707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45959.335231828707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45959.335231828707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45959.335231828707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45959.335231828707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45959.335231828707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45959.335231828707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45959.335231828707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45959.335231828707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45959.335231828707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45959.335231828707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45959.335231828707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45959.335231828707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45959.335231828707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45959.335231828707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45959.335231828707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45959.335231828707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45959.335231828707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45959.335231828707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45959.335231828707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45959.335231828707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45959.335231828707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45959.335231828707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45959.335231828707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45959.335231828707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45959.335231828707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45959.335231828707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45959.335231828707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45959.335231828707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45959.335231828707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45959.335231828707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45959.335231828707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45959.335231828707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45959.335231828707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45959.335231828707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45959.335231828707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45959.335231828707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45959.335231828707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45959.335231828707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45959.335231828707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45959.335231828707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45959.335231828707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45959.335231828707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45959.335231828707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45959.335231828707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45959.335231828707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45959.335231828707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45959.335231828707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45959.335231828707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45959.335231828707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45959.335231828707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45959.335231828707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45959.335231828707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45959.335231828707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45959.335231828707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45959.335231828707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45959.335231828707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45959.335231828707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45959.335231828707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45959.335231828707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45959.335231828707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45959.335231828707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45959.335231828707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45959.335231828707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45959.335231828707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45959.335231828707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45959.335231828707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45959.335231828707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45959.335231828707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45959.335231828707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45959.335231828707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45959.335231828707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45959.335231828707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45959.335231828707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45959.335231828707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45959.335231828707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45959.335231828707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45959.335231828707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45959.335231828707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45959.335231828707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45959.335231828707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45959.335231828707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45959.335231828707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45959.335231828707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45959.335231828707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45959.335231828707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45959.335231828707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45959.335231828707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45959.335231828707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45959.335231828707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45959.335231828707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45959.335231828707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45959.335231828707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45959.335231828707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45959.335231828707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45959.335231828707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45959.335231828707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45959.335231828707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45959.335231828707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45959.335231828707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45959.335231828707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45959.335231828707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45959.335231828707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45959.335231828707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45959.335231828707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45959.335231828707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45959.335231828707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45959.335231828707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45959.335231828707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45959.335231828707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45959.335231828707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45959.335231828707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45959.335231828707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45959.335231828707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45959.335231828707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45959.335231828707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45959.335231828707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45959.335231828707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45959.335231828707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45959.335231828707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45959.335231828707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45959.335231828707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45959.335231828707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45959.335231828707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45959.335231828707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45959.335231828707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45959.335231828707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45959.335231828707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45959.335231828707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45959.335231828707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45959.335231828707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45959.335231828707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45959.335231828707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45959.335231828707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45959.335231828707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45959.335231828707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45959.335231828707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45959.335231828707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45959.335231828707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45959.335231828707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45959.335231828707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45959.335231828707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45959.335231828707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45959.335231828707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45959.335231828707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45959.335231828707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45959.335231828707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45959.335231828707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45959.335231828707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45959.335231828707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45959.335231828707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45959.335231828707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45959.335231828707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45959.335231828707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45959.335231828707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45959.335231828707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45959.335231828707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45959.335231828707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45959.335231828707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45959.335231828707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45959.335231828707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45959.335231828707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45959.335231828707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45959.335231828707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45959.335231828707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45959.335231828707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45959.335231828707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45959.335231828707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45959.335231828707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45959.335231828707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45959.335231828707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45959.335231828707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45959.335231828707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45959.335231828707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45959.335231828707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45959.335231828707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45959.335231828707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45959.335231828707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45959.335231828707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45959.335231828707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45959.335231828707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45959.335231828707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45959.335231828707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45959.335231828707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45959.335231828707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45959.335231828707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45959.335231828707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45959.335231828707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45959.335231828707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45959.335231828707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45959.335231828707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45959.335231828707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45959.335231828707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45959.335231828707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45959.335231828707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45959.335231828707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45959.335231828707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45959.335231828707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45959.335231828707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45959.335231828707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45959.335231828707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45959.335231828707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45959.335231828707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45959.335231828707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45959.335231828707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45959.335231828707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45959.335231828707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45959.335231828707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45959.335231828707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45959.335231828707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45959.335231828707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45959.335231828707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45959.335231828707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45959.335231828707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45959.335231828707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45959.335231828707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45959.335231828707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45959.335231828707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45959.335231828707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45959.335231828707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45959.335231828707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45959.335231828707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45959.335231828707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45959.335231828707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45959.335231828707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45959.335231828707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45959.335231828707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45959.335231828707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45959.335231828707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45959.335231828707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45959.335231828707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45959.335231828707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45959.335231828707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45959.335231828707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45959.335231828707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45959.335231828707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45959.335231828707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45959.335231828707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45959.335231828707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45959.335231828707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45959.335231828707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45959.335231828707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45959.335231828707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45959.335231828707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45959.335231828707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45959.335231828707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45959.335231828707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45959.335231828707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45959.335231828707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45959.335231828707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45959.335231828707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45959.335231828707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45959.335231828707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45959.335231828707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45959.335231828707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45959.335231828707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45959.335231828707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45959.335231828707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45959.335231828707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45959.335231828707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45959.335231828707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45959.335231828707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45959.335231828707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45959.335231828707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45959.335231828707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45959.335231828707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45959.335231828707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45959.335231828707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45959.335231828707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45959.335231828707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45959.335231828707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45959.335231828707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45959.335231828707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45959.335231828707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45959.335231828707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45959.335231828707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45959.335231828707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45959.335231828707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45959.335231828707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45959.335231828707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45959.335231828707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45959.335231828707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45959.335231828707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45959.335231828707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45959.335231828707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45959.335231828707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45959.335231828707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45959.335231828707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45959.335231828707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45959.335231828707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45959.335231828707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45959.335231828707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45959.335231828707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45959.335231828707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45959.335231828707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45959.335231828707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45959.335231828707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45959.335231828707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45959.335231828707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45959.335231828707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45959.335231828707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45959.335231828707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45959.335231828707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45959.335231828707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45959.335231828707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45959.335231828707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45959.335231828707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45959.335231828707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45959.335231828707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45959.335231828707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45959.335231828707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45959.335231828707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45959.335231828707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45959.335231828707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45959.335231828707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45959.335231828707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45959.335231828707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45959.335231828707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45959.335231828707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45959.335231828707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45959.335231828707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45959.335231828707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45959.335231828707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45959.335231828707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45959.335231828707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45959.335231828707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45959.335231828707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45959.335231828707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45959.335231828707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45959.335231828707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45959.335231828707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45959.335231828707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45959.335231828707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45959.335231828707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45959.335231828707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45959.335231828707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45959.335231828707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45959.335231828707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45959.335231828707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45959.335231828707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45959.335231828707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45959.335231828707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45959.335231828707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45959.335231828707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45959.335231828707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45959.335231828707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45959.335231828707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45959.335231828707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45959.335231828707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45959.335231828707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45959.335231828707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45959.335231828707</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255.85451423611084</v>
      </c>
      <c r="H2" s="99">
        <v>45703.474768518521</v>
      </c>
      <c r="I2" s="99" t="str">
        <f>IFERROR(VLOOKUP(D2,DB!A:F,6,0),"")</f>
        <v>SCECO</v>
      </c>
      <c r="J2" s="99" t="str">
        <f>IFERROR(VLOOKUP(D2,DB!A:G,7,0),"")</f>
        <v>Dead</v>
      </c>
      <c r="K2" s="101" t="s">
        <v>39118</v>
      </c>
      <c r="L2" s="94" t="str">
        <f>IFERROR(VLOOKUP(D2,DB!A:I,9,0),"")</f>
        <v>Latis</v>
      </c>
    </row>
    <row r="3" spans="1:16" ht="33" customHeight="1">
      <c r="A3" s="119" t="s">
        <v>39119</v>
      </c>
      <c r="B3" s="119" t="str">
        <f>IFERROR(VLOOKUP(D3,DB!A:K,11,0),"")</f>
        <v>R4</v>
      </c>
      <c r="C3" s="120">
        <v>1</v>
      </c>
      <c r="D3" s="94" t="s">
        <v>30476</v>
      </c>
      <c r="E3" s="98" t="s">
        <v>39021</v>
      </c>
      <c r="F3" s="123">
        <v>45958.924305555556</v>
      </c>
      <c r="G3" s="124">
        <f ca="1">IFERROR(NOW()-F3,"")</f>
        <v>0.41092627315083519</v>
      </c>
      <c r="H3" s="123">
        <v>45958.887465277781</v>
      </c>
      <c r="I3" s="119" t="str">
        <f>IFERROR(VLOOKUP(D3,DB!A:F,6,0),"")</f>
        <v>SCECO</v>
      </c>
      <c r="J3" s="119" t="str">
        <f>IFERROR(VLOOKUP(D3,DB!A:G,7,0),"")</f>
        <v>In progress</v>
      </c>
      <c r="K3" s="125" t="s">
        <v>39120</v>
      </c>
      <c r="L3" s="121" t="str">
        <f>IFERROR(VLOOKUP(D3,DB!A:I,9,0),"")</f>
        <v>Latis</v>
      </c>
    </row>
    <row r="4" spans="1:16" ht="15" customHeight="1">
      <c r="A4" s="119"/>
      <c r="B4" s="119" t="str">
        <f>IFERROR(VLOOKUP(D4,DB!A:K,11,0),"")</f>
        <v/>
      </c>
      <c r="C4" s="120"/>
      <c r="D4" s="94"/>
      <c r="E4" s="98"/>
      <c r="F4" s="123"/>
      <c r="G4" s="124">
        <f ca="1">IFERROR(NOW()-F4,"")</f>
        <v>45959.335231828707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45959.335231828707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45959.335231828707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45959.335231828707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45959.335231828707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45959.335231828707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45959.335231828707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45959.335231828707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45959.335231828707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45959.335231828707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45959.335231828707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45959.335231828707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45959.335231828707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45959.335231828707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45959.335231828707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45959.335231828707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45959.335231828707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45959.335231828707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45959.335231828707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45959.335231828707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45959.335231828707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45959.335231828707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45959.335231828707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45959.335231828707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45959.335231828707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45959.335231828707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45959.335231828707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45959.335231828707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45959.335231828707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45959.335231828707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45959.335231828707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45959.335231828707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45959.335231828707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45959.335231828707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45959.335231828707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45959.335231828707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45959.335231828707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45959.335231828707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45959.335231828707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45959.335231828707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45959.335231828707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45959.335231828707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45959.335231828707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45959.335231828707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45959.335231828707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45959.335231828707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45959.335231828707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45959.335231828707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45959.335231828707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45959.335231828707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45959.335231828707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45959.335231828707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45959.335231828707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45959.335231828707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45959.335231828707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45959.335231828707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45959.335231828707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45959.335231828707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45959.335231828707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45959.335231828707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45959.335231828707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45959.335231828707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45959.335231828707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45959.335231828707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45959.335231828707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45959.335231828707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45959.335231828707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45959.335231828707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45959.335231828707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45959.335231828707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45959.335231828707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45959.335231828707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45959.335231828707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45959.335231828707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45959.335231828707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45959.335231828707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45959.335231828707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45959.335231828707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45959.335231828707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45959.335231828707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45959.335231828707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45959.335231828707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45959.335231828707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45959.335231828707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45959.335231828707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45959.335231828707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45959.335231828707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45959.335231828707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45959.335231828707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45959.335231828707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45959.335231828707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45959.335231828707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45959.335231828707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45959.335231828707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45959.335231828707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45959.335231828707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45959.335231828707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45959.335231828707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45959.335231828707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45959.335231828707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45959.335231828707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45959.335231828707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45959.335231828707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45959.335231828707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45959.335231828707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45959.335231828707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45959.335231828707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45959.335231828707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45959.335231828707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45959.335231828707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45959.335231828707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45959.335231828707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45959.335231828707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45959.335231828707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45959.335231828707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45959.335231828707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45959.335231828707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45959.335231828707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45959.335231828707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45959.335231828707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45959.335231828707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45959.335231828707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45959.335231828707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45959.335231828707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45959.335231828707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45959.335231828707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45959.335231828707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45959.335231828707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45959.335231828707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45959.335231828707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45959.335231828707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45959.335231828707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45959.335231828707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45959.335231828707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45959.335231828707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45959.335231828707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45959.335231828707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45959.335231828707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45959.335231828707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45959.335231828707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45959.335231828707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45959.335231828707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45959.335231828707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45959.335231828707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45959.335231828707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45959.335231828707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45959.335231828707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45959.335231828707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45959.335231828707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45959.335231828707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45959.335231828707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45959.335231828707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45959.335231828707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45959.335231828707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45959.335231828707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45959.335231828707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45959.335231828707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45959.335231828707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45959.335231828707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45959.335231828707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45959.335231828707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45959.335231828707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45959.335231828707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45959.335231828707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45959.335231828707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45959.335231828707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45959.335231828707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45959.335231828707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45959.335231828707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45959.335231828707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45959.335231828707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45959.335231828707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45959.335231828707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45959.335231828707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45959.335231828707</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45959.335231828707</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67.503171643518726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33.146354513890401</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10.674120717594633</v>
      </c>
      <c r="H4" s="153">
        <v>45948.661111111112</v>
      </c>
      <c r="I4" s="152" t="str">
        <f>IFERROR(VLOOKUP(D4,DB!A:F,6,0),"")</f>
        <v>SCECO</v>
      </c>
      <c r="J4" s="152" t="str">
        <f>IFERROR(VLOOKUP(D4,DB!A:G,7,0),"")</f>
        <v>Dead</v>
      </c>
      <c r="K4" s="152" t="s">
        <v>39126</v>
      </c>
      <c r="L4" s="152" t="str">
        <f>IFERROR(VLOOKUP(D4,DB!A:I,9,0),"")</f>
        <v>Latis</v>
      </c>
    </row>
    <row r="5" spans="1:13" ht="30.75">
      <c r="A5" s="152" t="s">
        <v>39127</v>
      </c>
      <c r="B5" s="152" t="str">
        <f>IFERROR(VLOOKUP(D5,DB!A:K,11,0),"")</f>
        <v>R5</v>
      </c>
      <c r="C5" s="152">
        <v>1</v>
      </c>
      <c r="D5" s="152" t="s">
        <v>33291</v>
      </c>
      <c r="E5" s="152" t="s">
        <v>39021</v>
      </c>
      <c r="F5" s="153">
        <v>45959.08829861111</v>
      </c>
      <c r="G5" s="154">
        <f ca="1">IFERROR(NOW()-F5,"")</f>
        <v>0.24693321759696119</v>
      </c>
      <c r="H5" s="153">
        <v>45959.045960648145</v>
      </c>
      <c r="I5" s="152" t="str">
        <f>IFERROR(VLOOKUP(D5,DB!A:F,6,0),"")</f>
        <v>SCECO</v>
      </c>
      <c r="J5" s="152" t="str">
        <f>IFERROR(VLOOKUP(D5,DB!A:G,7,0),"")</f>
        <v>Good</v>
      </c>
      <c r="K5" s="152" t="s">
        <v>39128</v>
      </c>
      <c r="L5" s="152" t="str">
        <f>IFERROR(VLOOKUP(D5,DB!A:I,9,0),"")</f>
        <v>Latis</v>
      </c>
    </row>
    <row r="6" spans="1:13" ht="15">
      <c r="A6" s="152"/>
      <c r="B6" s="152" t="str">
        <f>IFERROR(VLOOKUP(D6,DB!A:K,11,0),"")</f>
        <v/>
      </c>
      <c r="C6" s="152"/>
      <c r="D6" s="152"/>
      <c r="E6" s="152"/>
      <c r="F6" s="153"/>
      <c r="G6" s="154">
        <f ca="1">IFERROR(NOW()-F6,"")</f>
        <v>45959.335231828707</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45959.335231828707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45959.335231828707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45959.335231828707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45959.335231828707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45959.335231828707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45959.335231828707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45959.335231828707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45959.335231828707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45959.335231828707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45959.335231828707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45959.335231828707</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45959.335231828707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45959.335231828707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45959.335231828707</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45959.335231828707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45959.335231828707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45959.335231828707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45959.335231828707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45959.335231828707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45959.335231828707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45959.335231828707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45959.335231828707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45959.335231828707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45959.335231828707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45959.335231828707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45959.335231828707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45959.335231828707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45959.335231828707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45959.335231828707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45959.335231828707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45959.335231828707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45959.335231828707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45959.335231828707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45959.335231828707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45959.335231828707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45959.335231828707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45959.335231828707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45959.335231828707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45959.335231828707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45959.335231828707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45959.335231828707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45959.335231828707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45959.335231828707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45959.335231828707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45959.335231828707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45959.335231828707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45959.335231828707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45959.335231828707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45959.335231828707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45959.335231828707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45959.335231828707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45959.335231828707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45959.335231828707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45959.335231828707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45959.335231828707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45959.335231828707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45959.335231828707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45959.335231828707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45959.335231828707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45959.335231828707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45959.335231828707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45959.335231828707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45959.335231828707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45959.335231828707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45959.335231828707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45959.335231828707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45959.335231828707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45959.335231828707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45959.335231828707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45959.335231828707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45959.335231828707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45959.335231828707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45959.335231828707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45959.335231828707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45959.335231828707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45959.335231828707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45959.335231828707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45959.335231828707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45959.335231828707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45959.335231828707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45959.335231828707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45959.335231828707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45959.335231828707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45959.335231828707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45959.335231828707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45959.335231828707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45959.335231828707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45959.335231828707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45959.335231828707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45959.335231828707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45959.335231828707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45959.335231828707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45959.335231828707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45959.335231828707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45959.335231828707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45959.335231828707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45959.335231828707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45959.335231828707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45959.335231828707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45959.335231828707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45959.335231828707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45959.335231828707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45959.335231828707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45959.335231828707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45959.335231828707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45959.335231828707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45959.335231828707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45959.335231828707</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45959.335231828707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45959.335231828707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45959.335231828707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45959.335231828707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45959.335231828707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45959.335231828707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45959.335231828707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45959.335231828707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45959.335231828707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45959.335231828707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45959.335231828707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45959.335231828707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45959.335231828707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45959.335231828707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45959.335231828707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45959.335231828707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45959.335231828707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45959.335231828707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45959.335231828707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45959.335231828707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45959.335231828707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45959.335231828707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45959.335231828707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45959.335231828707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45959.335231828707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45959.335231828707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45959.335231828707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45959.335231828707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45959.335231828707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45959.335231828707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45959.335231828707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45959.335231828707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45959.335231828707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45959.335231828707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45959.335231828707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45959.335231828707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45959.335231828707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45959.335231828707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45959.335231828707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45959.335231828707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45959.335231828707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45959.335231828707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45959.335231828707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45959.335231828707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45959.335231828707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45959.335231828707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45959.335231828707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45959.335231828707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45959.335231828707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45959.335231828707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45959.335231828707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45959.335231828707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45959.335231828707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45959.335231828707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45959.335231828707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45959.335231828707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45959.335231828707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45959.335231828707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45959.335231828707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45959.335231828707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45959.335231828707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45959.335231828707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45959.335231828707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45959.335231828707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45959.335231828707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45959.335231828707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45959.335231828707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45959.335231828707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45959.335231828707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45959.335231828707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45959.335231828707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45959.335231828707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45959.335231828707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45959.335231828707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45959.335231828707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45959.335231828707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45959.335231828707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45959.335231828707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45959.335231828707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45959.335231828707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45959.335231828707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45959.335231828707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45959.335231828707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45959.335231828707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45959.335231828707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45959.335231828707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45959.335231828707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45959.335231828707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45959.335231828707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45959.335231828707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45959.335231828707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45959.335231828707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45959.335231828707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45959.335231828707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45959.335231828707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45959.335231828707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45959.335231828707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45959.335231828707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45959.335231828707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45959.335231828707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45959.335231828707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45959.335231828707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45959.335231828707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45959.335231828707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45959.335231828707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45959.335231828707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45959.335231828707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45959.335231828707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45959.335231828707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45959.335231828707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45959.335231828707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45959.335231828707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45959.335231828707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45959.335231828707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45959.335231828707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45959.335231828707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45959.335231828707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45959.335231828707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45959.335231828707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45959.335231828707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45959.335231828707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45959.335231828707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45959.335231828707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45959.335231828707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45959.335231828707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45959.335231828707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45959.335231828707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45959.335231828707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45959.335231828707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45959.335231828707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45959.335231828707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45959.335231828707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45959.335231828707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45959.335231828707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45959.335231828707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45959.335231828707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45959.335231828707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45959.335231828707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45959.335231828707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45959.335231828707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45959.335231828707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45959.335231828707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45959.335231828707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45959.335231828707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45959.335231828707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45959.335231828707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45959.335231828707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45959.335231828707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45959.335231828707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45959.335231828707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45959.335231828707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45959.335231828707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45959.335231828707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45959.335231828707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45959.335231828707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45959.335231828707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45959.335231828707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45959.335231828707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45959.335231828707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45959.335231828707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45959.335231828707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45959.335231828707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45959.335231828707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45959.335231828707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45959.335231828707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45959.335231828707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45959.335231828707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45959.335231828707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45959.335231828707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45959.335231828707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45959.335231828707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45959.335231828707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45959.335231828707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45959.335231828707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45959.335231828707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45959.335231828707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45959.335231828707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45959.335231828707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45959.335231828707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45959.335231828707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45959.335231828707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45959.335231828707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45959.335231828707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45959.335231828707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45959.335231828707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45959.335231828707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45959.335231828707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45959.335231828707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45959.335231828707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45959.335231828707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45959.335231828707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45959.335231828707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45959.335231828707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45959.335231828707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45959.335231828707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45959.335231828707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45959.335231828707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45959.335231828707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45959.335231828707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45959.335231828707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45959.335231828707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45959.335231828707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45959.335231828707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45959.335231828707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45959.335231828707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45959.335231828707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45959.335231828707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45959.335231828707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45959.335231828707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45959.335231828707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45959.335231828707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45959.335231828707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45959.335231828707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45959.335231828707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45959.335231828707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45959.335231828707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45959.335231828707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45959.335231828707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45959.335231828707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45959.335231828707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45959.335231828707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45959.335231828707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45959.335231828707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45959.335231828707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45959.335231828707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45959.335231828707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45959.335231828707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45959.335231828707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45959.335231828707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45959.335231828707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45959.335231828707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45959.335231828707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45959.335231828707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45959.335231828707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45959.335231828707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45959.335231828707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45959.335231828707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45959.335231828707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45959.335231828707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45959.335231828707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45959.335231828707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45959.335231828707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45959.335231828707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45959.335231828707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45959.335231828707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45959.335231828707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45959.335231828707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45959.335231828707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45959.335231828707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45959.335231828707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45959.335231828707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45959.335231828707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45959.335231828707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45959.335231828707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45959.335231828707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45959.335231828707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45959.335231828707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45959.335231828707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45959.335231828707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45959.335231828707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45959.335231828707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45959.335231828707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45959.335231828707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45959.335231828707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45959.335231828707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45959.335231828707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45959.335231828707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45959.335231828707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45959.335231828707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45959.335231828707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45959.335231828707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45959.335231828707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45959.335231828707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45959.335231828707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45959.335231828707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45959.335231828707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45959.335231828707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45959.335231828707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45959.335231828707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45959.335231828707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45959.335231828707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45959.335231828707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45959.335231828707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45959.335231828707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45959.335231828707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45959.335231828707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45959.335231828707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45959.335231828707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45959.335231828707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45959.335231828707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45959.335231828707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45959.335231828707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45959.335231828707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45959.335231828707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45959.335231828707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45959.335231828707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45959.335231828707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45959.335231828707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45959.335231828707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45959.335231828707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45959.335231828707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45959.335231828707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45959.335231828707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45959.335231828707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45959.335231828707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45959.335231828707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45959.335231828707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45959.335231828707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45959.335231828707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45959.335231828707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45959.335231828707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45959.335231828707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45959.335231828707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45959.335231828707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45959.335231828707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45959.335231828707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45959.335231828707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45959.335231828707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45959.335231828707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45959.335231828707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45959.335231828707</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31796</v>
      </c>
      <c r="E2" s="106" t="s">
        <v>39021</v>
      </c>
      <c r="F2" s="107">
        <v>45959.286631944444</v>
      </c>
      <c r="G2" s="77">
        <f ca="1">IFERROR(NOW()-F2,"-")</f>
        <v>4.8599884263239801E-2</v>
      </c>
      <c r="H2" s="107">
        <v>45959.281087962961</v>
      </c>
      <c r="I2" s="103" t="str">
        <f>IFERROR(VLOOKUP(D2,DB!A:F,6,0),"")</f>
        <v>SCECO</v>
      </c>
      <c r="J2" s="102" t="str">
        <f>IFERROR(VLOOKUP(D2,DB!A:G,7,0),"")</f>
        <v>Vandalized</v>
      </c>
      <c r="K2" s="108" t="s">
        <v>39130</v>
      </c>
      <c r="L2" s="109" t="str">
        <f>IFERROR(VLOOKUP(D2,DB!A:I,9,0),"")</f>
        <v>Latis</v>
      </c>
    </row>
    <row r="3" spans="1:16383" ht="31.5" customHeight="1">
      <c r="A3" s="104"/>
      <c r="B3" s="103" t="str">
        <f>IFERROR(VLOOKUP(D3,DB!A:K,11,0),"")</f>
        <v/>
      </c>
      <c r="C3" s="105"/>
      <c r="D3" s="103"/>
      <c r="E3" s="106"/>
      <c r="F3" s="107"/>
      <c r="G3" s="77">
        <f ca="1">IFERROR(NOW()-F3,"-")</f>
        <v>45959.335231828707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45959.335231828707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45959.335231828707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45959.335231828707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45959.335231828707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45959.335231828707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45959.335231828707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45959.335231828707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45959.335231828707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45959.335231828707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45959.335231828707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45959.335231828707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45959.335231828707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45959.335231828707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45959.335231828707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45959.335231828707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45959.335231828707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45959.335231828707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45959.335231828707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45959.335231828707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45959.335231828707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45959.335231828707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45959.335231828707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45959.335231828707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45959.335231828707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45959.335231828707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45959.335231828707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45959.335231828707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45959.335231828707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45959.335231828707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45959.335231828707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45959.335231828707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45959.335231828707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45959.335231828707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45959.335231828707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45959.335231828707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45959.335231828707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45959.335231828707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45959.335231828707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45959.335231828707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45959.335231828707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45959.335231828707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45959.335231828707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45959.335231828707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45959.335231828707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45959.335231828707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45959.335231828707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45959.335231828707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45959.335231828707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45959.335231828707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45959.335231828707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45959.335231828707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45959.335231828707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45959.335231828707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45959.335231828707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45959.335231828707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45959.335231828707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45959.335231828707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45959.335231828707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45959.335231828707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45959.335231828707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45959.335231828707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45959.335231828707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45959.335231828707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45959.335231828707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45959.335231828707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45959.335231828707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45959.335231828707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45959.335231828707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45959.335231828707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45959.335231828707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45959.335231828707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45959.335231828707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45959.335231828707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45959.335231828707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45959.335231828707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45959.335231828707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45959.335231828707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45959.335231828707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45959.335231828707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45959.335231828707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45959.335231828707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45959.335231828707</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2025-10-29T05:04:12Z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